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6\202600FCS007_Prestations de nettoyage des locaux et vitres\1_ DCE\1.1 Version de travail\LOT 9 - Saint-Yan\"/>
    </mc:Choice>
  </mc:AlternateContent>
  <xr:revisionPtr revIDLastSave="0" documentId="13_ncr:1_{045C2978-AAD4-45C0-8367-5EB37E6C27DD}" xr6:coauthVersionLast="47" xr6:coauthVersionMax="47" xr10:uidLastSave="{00000000-0000-0000-0000-000000000000}"/>
  <bookViews>
    <workbookView xWindow="7260" yWindow="990" windowWidth="26265" windowHeight="19875" activeTab="2" xr2:uid="{00000000-000D-0000-FFFF-FFFF00000000}"/>
  </bookViews>
  <sheets>
    <sheet name="DPGF" sheetId="1" r:id="rId1"/>
    <sheet name="BPU" sheetId="2" r:id="rId2"/>
    <sheet name="Commande-typ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G6" i="2"/>
  <c r="E6" i="3"/>
  <c r="E7" i="3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18" i="1"/>
  <c r="E8" i="3"/>
  <c r="E5" i="3"/>
  <c r="E4" i="3"/>
  <c r="E3" i="3"/>
  <c r="H18" i="1"/>
  <c r="E9" i="3" l="1"/>
  <c r="E10" i="3" s="1"/>
  <c r="E11" i="3" s="1"/>
  <c r="G80" i="2" l="1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79" i="2"/>
  <c r="H79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50" i="2"/>
  <c r="H50" i="2" s="1"/>
  <c r="G5" i="2"/>
  <c r="H5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" i="2"/>
  <c r="H4" i="2" s="1"/>
  <c r="H20" i="1" l="1"/>
  <c r="G20" i="1"/>
  <c r="G19" i="1" l="1"/>
  <c r="H19" i="1"/>
</calcChain>
</file>

<file path=xl/sharedStrings.xml><?xml version="1.0" encoding="utf-8"?>
<sst xmlns="http://schemas.openxmlformats.org/spreadsheetml/2006/main" count="271" uniqueCount="127">
  <si>
    <t>DPGF – Décomposition du Prix Global et Forfaitaire</t>
  </si>
  <si>
    <t>Zone</t>
  </si>
  <si>
    <t>Poste</t>
  </si>
  <si>
    <t>Sous-poste</t>
  </si>
  <si>
    <t>Désignation des prestations</t>
  </si>
  <si>
    <t>Nb de personnes employées 
par jour</t>
  </si>
  <si>
    <t>Nb d'heures de travail
par jour</t>
  </si>
  <si>
    <t>Montant mensuel
HT (€)</t>
  </si>
  <si>
    <t>Montant annuel 
HT (€)</t>
  </si>
  <si>
    <t>PRESTATIONS RÉGULIÈRES DE NETTOYAGE ET D'ENTRETIEN MÉNAGER</t>
  </si>
  <si>
    <t>Zones administratives et techniques</t>
  </si>
  <si>
    <t>Poste 1</t>
  </si>
  <si>
    <t>1.1</t>
  </si>
  <si>
    <t>Bâtiment A - Direction</t>
  </si>
  <si>
    <t>1.2</t>
  </si>
  <si>
    <t>Bâtiment G - Maintenance</t>
  </si>
  <si>
    <t>1.3</t>
  </si>
  <si>
    <t>Bâtiment D - Simulateurs</t>
  </si>
  <si>
    <t>1.4</t>
  </si>
  <si>
    <t>Locaux techniques</t>
  </si>
  <si>
    <t>Zone hébergement</t>
  </si>
  <si>
    <t>Poste 2</t>
  </si>
  <si>
    <t>2.1</t>
  </si>
  <si>
    <t>Zone résidences</t>
  </si>
  <si>
    <t>2.2</t>
  </si>
  <si>
    <t>Nettoyage abords résidences</t>
  </si>
  <si>
    <t>2.3</t>
  </si>
  <si>
    <t>Nettoyage et dépoussiérage des équipements sportifs et sans manipulation</t>
  </si>
  <si>
    <t>2.4</t>
  </si>
  <si>
    <t>Nettoyage des salles communes</t>
  </si>
  <si>
    <t>2.5</t>
  </si>
  <si>
    <t>Décapage et métallisation de sols thermoplastiques</t>
  </si>
  <si>
    <t>TOTAL HT</t>
  </si>
  <si>
    <t>TVA</t>
  </si>
  <si>
    <t>TOTAL TTC</t>
  </si>
  <si>
    <t>BPU – Bordereau des Prix Unitaires</t>
  </si>
  <si>
    <t>Prestations à la demande</t>
  </si>
  <si>
    <t>Détails</t>
  </si>
  <si>
    <t>Unité</t>
  </si>
  <si>
    <t>Prix unitaire HT (€)</t>
  </si>
  <si>
    <t>TVA (%)</t>
  </si>
  <si>
    <t>Prix unitaire TTC (€)</t>
  </si>
  <si>
    <t>PRESTATIONS DE NETTOYAGE COMPLÉMENTAIRES</t>
  </si>
  <si>
    <t>Métallisation des sols thermoplastiques</t>
  </si>
  <si>
    <t>m²</t>
  </si>
  <si>
    <t>Ponçage, cirage et lustrage des parquets</t>
  </si>
  <si>
    <t>Sanitaires</t>
  </si>
  <si>
    <t>Toilettes</t>
  </si>
  <si>
    <t>Forfait</t>
  </si>
  <si>
    <t>Urinoir</t>
  </si>
  <si>
    <t>Lavabo</t>
  </si>
  <si>
    <t>Douche</t>
  </si>
  <si>
    <t>Bureaux, salles de cours, salles de TP</t>
  </si>
  <si>
    <t>Moquette</t>
  </si>
  <si>
    <t>Carrelage</t>
  </si>
  <si>
    <t>Parquet</t>
  </si>
  <si>
    <t>Halls, couloirs</t>
  </si>
  <si>
    <t>Bardage extérieur</t>
  </si>
  <si>
    <t>Mur extérieur</t>
  </si>
  <si>
    <t>Cuisine</t>
  </si>
  <si>
    <t>Mensuelle – 1 passage / jour</t>
  </si>
  <si>
    <t>Mois</t>
  </si>
  <si>
    <t>Mensuelle – 2 passages / jour</t>
  </si>
  <si>
    <t>Trimestrielle – 1 passage / jour</t>
  </si>
  <si>
    <t>Trimestre</t>
  </si>
  <si>
    <t>Trimestrielle – 2 passages / jour</t>
  </si>
  <si>
    <t>Zone médicale</t>
  </si>
  <si>
    <t>Nettoyage et dépoussiérage des équipements sportifs sans manipulation</t>
  </si>
  <si>
    <t>PRESTATIONS DE NETTOYAGE ET DE REMISE EN ÉTAT DES CHAMBRES ET GESTION DE LA BLANCHISSERIE</t>
  </si>
  <si>
    <t>Chambre simple
15 m²</t>
  </si>
  <si>
    <t>Aération des locaux</t>
  </si>
  <si>
    <t>Vidage des corbeilles</t>
  </si>
  <si>
    <t>Essuyage humide du mobilier et/ou des dessus de bureaux</t>
  </si>
  <si>
    <t>Aspiration ou balayage humide des sols en thermoplastique et/ou carrelage et/ou moquette</t>
  </si>
  <si>
    <t>Lavage à plat des sols en thermoplastique et/ou carrelage</t>
  </si>
  <si>
    <t>Essuyage humide et désinfection des interrupteurs, poignées de portes et de tiroirs</t>
  </si>
  <si>
    <t>Entretien périodique des chambres</t>
  </si>
  <si>
    <t>Nettoyage complet</t>
  </si>
  <si>
    <t>Lot de draps propres et couvertures posés sur les lits après le départ du résident</t>
  </si>
  <si>
    <t>Tri, comptage des draps, serviettes et tapis de bain à leur retour du lavage</t>
  </si>
  <si>
    <t xml:space="preserve">Nettoyage rebord/appui de fenêtre </t>
  </si>
  <si>
    <t>Nettoyage volet roulant intérieur</t>
  </si>
  <si>
    <t>Nettoyage des menuiseries et encadrement intérieur des ouvrants</t>
  </si>
  <si>
    <t>Dépoussiérage</t>
  </si>
  <si>
    <t>Chambre double
20 m²</t>
  </si>
  <si>
    <t>Changement de literie</t>
  </si>
  <si>
    <r>
      <t>NETTOYAGE DES VITRES</t>
    </r>
    <r>
      <rPr>
        <b/>
        <sz val="11"/>
        <rFont val="Calibri"/>
        <family val="2"/>
        <scheme val="minor"/>
      </rPr>
      <t xml:space="preserve"> INTÉRIEURES ET EXTÉRIEURES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ET STORES</t>
    </r>
  </si>
  <si>
    <t>Nacelle (oui/non)</t>
  </si>
  <si>
    <t>Zone hébergement et centre médical</t>
  </si>
  <si>
    <t>Nettoyage vitrages</t>
  </si>
  <si>
    <t>À la raclette</t>
  </si>
  <si>
    <t>Location nacelle</t>
  </si>
  <si>
    <t>Nettoyage des stores</t>
  </si>
  <si>
    <t>Remise en état complète</t>
  </si>
  <si>
    <t>Nettoyage des menuiseries et des encadrements</t>
  </si>
  <si>
    <t>Nettoyage</t>
  </si>
  <si>
    <t>Décapage</t>
  </si>
  <si>
    <t>Vitrerie intérieure hall d'accueil, foyer, salle de jeux, cuisine 2 faces</t>
  </si>
  <si>
    <t>Heure</t>
  </si>
  <si>
    <t>Nettoyage haute pression du mur rideau aluminium</t>
  </si>
  <si>
    <t>NETTOYAGE VITRAGES</t>
  </si>
  <si>
    <t>Poste 3</t>
  </si>
  <si>
    <t>3.1</t>
  </si>
  <si>
    <t>3.2</t>
  </si>
  <si>
    <t>3.3</t>
  </si>
  <si>
    <t>3.4</t>
  </si>
  <si>
    <t>Prestation "pandémie"
Désinfection de tous les points de contact avec produits virucide
(cf. 3-3 du CCTP)</t>
  </si>
  <si>
    <t>Demi-journée</t>
  </si>
  <si>
    <t>Commande-type</t>
  </si>
  <si>
    <t>Descriptif des prestations</t>
  </si>
  <si>
    <t>Quantité</t>
  </si>
  <si>
    <t>Montant HT (€)</t>
  </si>
  <si>
    <t>TOTAL</t>
  </si>
  <si>
    <t>Nettoyage des locaux après une réunion suivie d'un cocktail dans les locaux du centre de Saint-Yan, accueillant 40 personnes :</t>
  </si>
  <si>
    <r>
      <t xml:space="preserve">- Nettoyage complet de l'amphithéâtre du bâtiment D incluant murs, vitres et sièges, </t>
    </r>
    <r>
      <rPr>
        <b/>
        <sz val="11"/>
        <color theme="1"/>
        <rFont val="Calibri"/>
        <family val="2"/>
        <scheme val="minor"/>
      </rPr>
      <t>à réaliser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avant et après l'évènement </t>
    </r>
    <r>
      <rPr>
        <sz val="11"/>
        <color theme="1"/>
        <rFont val="Calibri"/>
        <family val="2"/>
        <scheme val="minor"/>
      </rPr>
      <t>: 70 sièges, revêtement de sol lino.</t>
    </r>
  </si>
  <si>
    <t>Sol plastique</t>
  </si>
  <si>
    <t>Nettoyage du sol de l'amphithéâtre</t>
  </si>
  <si>
    <t>Nettoyage de l'amphithéâtre (murs et sièges)</t>
  </si>
  <si>
    <t>Nettoyages des vitres de l'amphithéâtre</t>
  </si>
  <si>
    <t>Jours ouvrés : du lundi au vendredi</t>
  </si>
  <si>
    <t>Majoration de 5h à 21h</t>
  </si>
  <si>
    <t>Samedi</t>
  </si>
  <si>
    <t>Dimanche et jours fériés</t>
  </si>
  <si>
    <t>Majoration de 21h à 5h</t>
  </si>
  <si>
    <t>Taux horaire agent d'entretien</t>
  </si>
  <si>
    <t>toilettes</t>
  </si>
  <si>
    <t>lavabo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</si>
</sst>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219">
    <xf numFmtId="0" fontId="0" fillId="0" borderId="0" xfId="0"/>
    <xf numFmtId="0" fontId="0" fillId="0" borderId="1" xfId="0" applyBorder="1"/>
    <xf numFmtId="0" fontId="0" fillId="3" borderId="5" xfId="0" applyFill="1" applyBorder="1"/>
    <xf numFmtId="0" fontId="0" fillId="3" borderId="7" xfId="0" applyFill="1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3" fillId="0" borderId="12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0" fillId="0" borderId="12" xfId="0" applyBorder="1" applyAlignment="1">
      <alignment horizontal="center" vertical="center"/>
    </xf>
    <xf numFmtId="0" fontId="3" fillId="3" borderId="6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31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24" xfId="0" applyFont="1" applyFill="1" applyBorder="1"/>
    <xf numFmtId="0" fontId="0" fillId="0" borderId="21" xfId="0" applyBorder="1"/>
    <xf numFmtId="0" fontId="0" fillId="0" borderId="22" xfId="0" applyBorder="1"/>
    <xf numFmtId="0" fontId="0" fillId="0" borderId="4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wrapText="1"/>
    </xf>
    <xf numFmtId="0" fontId="0" fillId="0" borderId="39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0" fillId="0" borderId="0" xfId="0" applyAlignment="1">
      <alignment vertical="center" textRotation="90" wrapText="1"/>
    </xf>
    <xf numFmtId="0" fontId="6" fillId="0" borderId="26" xfId="0" applyFont="1" applyBorder="1"/>
    <xf numFmtId="0" fontId="6" fillId="0" borderId="36" xfId="0" applyFont="1" applyBorder="1"/>
    <xf numFmtId="0" fontId="6" fillId="0" borderId="36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/>
    <xf numFmtId="0" fontId="0" fillId="0" borderId="30" xfId="0" applyBorder="1" applyAlignment="1">
      <alignment horizontal="center" vertical="center"/>
    </xf>
    <xf numFmtId="0" fontId="0" fillId="0" borderId="0" xfId="0" applyBorder="1" applyAlignment="1">
      <alignment vertical="center" textRotation="90" wrapText="1"/>
    </xf>
    <xf numFmtId="0" fontId="2" fillId="2" borderId="8" xfId="0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4" borderId="46" xfId="0" applyFill="1" applyBorder="1"/>
    <xf numFmtId="0" fontId="0" fillId="4" borderId="47" xfId="0" applyFill="1" applyBorder="1"/>
    <xf numFmtId="0" fontId="3" fillId="4" borderId="47" xfId="0" applyFont="1" applyFill="1" applyBorder="1" applyAlignment="1">
      <alignment horizontal="right"/>
    </xf>
    <xf numFmtId="0" fontId="3" fillId="3" borderId="56" xfId="0" applyFont="1" applyFill="1" applyBorder="1" applyAlignment="1">
      <alignment horizontal="center"/>
    </xf>
    <xf numFmtId="44" fontId="0" fillId="0" borderId="10" xfId="0" applyNumberFormat="1" applyBorder="1" applyAlignment="1" applyProtection="1">
      <alignment horizontal="center" vertical="center"/>
      <protection locked="0"/>
    </xf>
    <xf numFmtId="44" fontId="0" fillId="0" borderId="40" xfId="0" applyNumberFormat="1" applyBorder="1" applyAlignment="1" applyProtection="1">
      <alignment horizontal="center" vertical="center"/>
      <protection locked="0"/>
    </xf>
    <xf numFmtId="44" fontId="0" fillId="0" borderId="12" xfId="0" applyNumberFormat="1" applyBorder="1" applyAlignment="1" applyProtection="1">
      <alignment horizontal="center" vertical="center"/>
      <protection locked="0"/>
    </xf>
    <xf numFmtId="44" fontId="0" fillId="0" borderId="14" xfId="0" applyNumberFormat="1" applyBorder="1" applyAlignment="1" applyProtection="1">
      <alignment horizontal="center" vertical="center"/>
      <protection locked="0"/>
    </xf>
    <xf numFmtId="44" fontId="0" fillId="0" borderId="23" xfId="0" applyNumberFormat="1" applyBorder="1" applyAlignment="1" applyProtection="1">
      <alignment horizontal="center" vertical="center"/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0" fillId="0" borderId="13" xfId="0" applyFill="1" applyBorder="1" applyProtection="1">
      <protection locked="0"/>
    </xf>
    <xf numFmtId="0" fontId="0" fillId="0" borderId="14" xfId="0" applyFill="1" applyBorder="1" applyProtection="1">
      <protection locked="0"/>
    </xf>
    <xf numFmtId="0" fontId="0" fillId="0" borderId="15" xfId="0" applyFill="1" applyBorder="1" applyProtection="1">
      <protection locked="0"/>
    </xf>
    <xf numFmtId="44" fontId="0" fillId="0" borderId="26" xfId="0" applyNumberFormat="1" applyBorder="1" applyProtection="1">
      <protection locked="0"/>
    </xf>
    <xf numFmtId="44" fontId="0" fillId="0" borderId="12" xfId="0" applyNumberFormat="1" applyBorder="1" applyProtection="1">
      <protection locked="0"/>
    </xf>
    <xf numFmtId="44" fontId="0" fillId="0" borderId="20" xfId="0" applyNumberFormat="1" applyBorder="1" applyProtection="1">
      <protection locked="0"/>
    </xf>
    <xf numFmtId="0" fontId="0" fillId="0" borderId="20" xfId="0" applyFill="1" applyBorder="1" applyProtection="1">
      <protection locked="0"/>
    </xf>
    <xf numFmtId="0" fontId="0" fillId="0" borderId="19" xfId="0" applyFill="1" applyBorder="1" applyProtection="1">
      <protection locked="0"/>
    </xf>
    <xf numFmtId="44" fontId="0" fillId="0" borderId="10" xfId="0" applyNumberFormat="1" applyBorder="1" applyAlignment="1" applyProtection="1">
      <alignment horizontal="center" vertical="center"/>
      <protection hidden="1"/>
    </xf>
    <xf numFmtId="44" fontId="0" fillId="0" borderId="26" xfId="0" applyNumberFormat="1" applyBorder="1" applyAlignment="1" applyProtection="1">
      <alignment horizontal="center" vertical="center"/>
      <protection hidden="1"/>
    </xf>
    <xf numFmtId="44" fontId="0" fillId="0" borderId="40" xfId="0" applyNumberFormat="1" applyBorder="1" applyAlignment="1" applyProtection="1">
      <alignment horizontal="center" vertical="center"/>
      <protection hidden="1"/>
    </xf>
    <xf numFmtId="44" fontId="0" fillId="0" borderId="54" xfId="0" applyNumberFormat="1" applyBorder="1" applyAlignment="1" applyProtection="1">
      <alignment horizontal="center" vertical="center"/>
      <protection hidden="1"/>
    </xf>
    <xf numFmtId="44" fontId="0" fillId="0" borderId="12" xfId="0" applyNumberFormat="1" applyBorder="1" applyAlignment="1" applyProtection="1">
      <alignment horizontal="center" vertical="center"/>
      <protection hidden="1"/>
    </xf>
    <xf numFmtId="44" fontId="0" fillId="0" borderId="14" xfId="0" applyNumberFormat="1" applyBorder="1" applyAlignment="1" applyProtection="1">
      <alignment horizontal="center" vertical="center"/>
      <protection hidden="1"/>
    </xf>
    <xf numFmtId="44" fontId="0" fillId="0" borderId="23" xfId="0" applyNumberFormat="1" applyBorder="1" applyAlignment="1" applyProtection="1">
      <alignment horizontal="center" vertical="center"/>
      <protection hidden="1"/>
    </xf>
    <xf numFmtId="44" fontId="0" fillId="0" borderId="55" xfId="0" applyNumberFormat="1" applyBorder="1" applyAlignment="1" applyProtection="1">
      <alignment horizontal="center" vertical="center"/>
      <protection hidden="1"/>
    </xf>
    <xf numFmtId="44" fontId="0" fillId="0" borderId="27" xfId="0" applyNumberFormat="1" applyBorder="1" applyAlignment="1" applyProtection="1">
      <alignment horizontal="center" vertical="center"/>
      <protection hidden="1"/>
    </xf>
    <xf numFmtId="44" fontId="0" fillId="0" borderId="28" xfId="0" applyNumberFormat="1" applyBorder="1" applyAlignment="1" applyProtection="1">
      <alignment horizontal="center" vertical="center"/>
      <protection hidden="1"/>
    </xf>
    <xf numFmtId="44" fontId="0" fillId="0" borderId="10" xfId="0" applyNumberFormat="1" applyBorder="1" applyProtection="1">
      <protection hidden="1"/>
    </xf>
    <xf numFmtId="44" fontId="0" fillId="0" borderId="35" xfId="0" applyNumberFormat="1" applyBorder="1" applyProtection="1">
      <protection hidden="1"/>
    </xf>
    <xf numFmtId="44" fontId="0" fillId="0" borderId="12" xfId="0" applyNumberFormat="1" applyBorder="1" applyProtection="1">
      <protection hidden="1"/>
    </xf>
    <xf numFmtId="44" fontId="0" fillId="0" borderId="36" xfId="0" applyNumberFormat="1" applyBorder="1" applyProtection="1">
      <protection hidden="1"/>
    </xf>
    <xf numFmtId="44" fontId="0" fillId="0" borderId="20" xfId="0" applyNumberFormat="1" applyBorder="1" applyProtection="1">
      <protection hidden="1"/>
    </xf>
    <xf numFmtId="44" fontId="0" fillId="0" borderId="44" xfId="0" applyNumberFormat="1" applyBorder="1" applyProtection="1">
      <protection hidden="1"/>
    </xf>
    <xf numFmtId="0" fontId="3" fillId="0" borderId="23" xfId="0" applyFont="1" applyBorder="1" applyAlignment="1">
      <alignment horizontal="right"/>
    </xf>
    <xf numFmtId="0" fontId="0" fillId="0" borderId="10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4" fontId="0" fillId="0" borderId="13" xfId="0" applyNumberFormat="1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44" fontId="0" fillId="0" borderId="17" xfId="0" applyNumberFormat="1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44" fontId="0" fillId="0" borderId="34" xfId="0" applyNumberFormat="1" applyBorder="1" applyAlignment="1" applyProtection="1">
      <alignment horizontal="center" vertical="center"/>
      <protection locked="0"/>
    </xf>
    <xf numFmtId="44" fontId="0" fillId="0" borderId="15" xfId="0" applyNumberFormat="1" applyBorder="1" applyAlignment="1" applyProtection="1">
      <alignment horizontal="center" vertical="center"/>
      <protection locked="0"/>
    </xf>
    <xf numFmtId="44" fontId="0" fillId="0" borderId="57" xfId="0" applyNumberFormat="1" applyBorder="1" applyAlignment="1" applyProtection="1">
      <alignment horizontal="center" vertical="center"/>
      <protection hidden="1"/>
    </xf>
    <xf numFmtId="44" fontId="0" fillId="0" borderId="59" xfId="0" applyNumberFormat="1" applyBorder="1" applyAlignment="1" applyProtection="1">
      <alignment horizontal="center" vertical="center"/>
      <protection hidden="1"/>
    </xf>
    <xf numFmtId="44" fontId="0" fillId="0" borderId="17" xfId="0" applyNumberFormat="1" applyBorder="1" applyAlignment="1" applyProtection="1">
      <alignment horizontal="center" vertical="center"/>
      <protection hidden="1"/>
    </xf>
    <xf numFmtId="44" fontId="0" fillId="0" borderId="13" xfId="0" applyNumberFormat="1" applyBorder="1" applyAlignment="1" applyProtection="1">
      <alignment horizontal="center" vertical="center"/>
      <protection hidden="1"/>
    </xf>
    <xf numFmtId="44" fontId="0" fillId="0" borderId="18" xfId="0" applyNumberFormat="1" applyBorder="1" applyAlignment="1" applyProtection="1">
      <alignment horizontal="center" vertical="center"/>
      <protection hidden="1"/>
    </xf>
    <xf numFmtId="44" fontId="0" fillId="0" borderId="19" xfId="0" applyNumberFormat="1" applyBorder="1" applyAlignment="1" applyProtection="1">
      <alignment horizontal="center" vertical="center"/>
      <protection hidden="1"/>
    </xf>
    <xf numFmtId="0" fontId="2" fillId="2" borderId="4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44" fontId="0" fillId="0" borderId="11" xfId="0" applyNumberFormat="1" applyBorder="1" applyAlignment="1" applyProtection="1">
      <alignment horizontal="center" vertical="center"/>
      <protection hidden="1"/>
    </xf>
    <xf numFmtId="0" fontId="0" fillId="0" borderId="48" xfId="0" applyBorder="1" applyAlignment="1">
      <alignment horizontal="left" vertical="center"/>
    </xf>
    <xf numFmtId="44" fontId="0" fillId="0" borderId="20" xfId="0" applyNumberFormat="1" applyBorder="1" applyAlignment="1" applyProtection="1">
      <alignment horizontal="center" vertical="center"/>
      <protection locked="0"/>
    </xf>
    <xf numFmtId="0" fontId="3" fillId="0" borderId="64" xfId="0" applyFont="1" applyBorder="1" applyAlignment="1">
      <alignment horizontal="right"/>
    </xf>
    <xf numFmtId="0" fontId="3" fillId="0" borderId="48" xfId="0" applyFont="1" applyBorder="1" applyAlignment="1">
      <alignment horizontal="right"/>
    </xf>
    <xf numFmtId="0" fontId="3" fillId="0" borderId="63" xfId="0" applyFont="1" applyBorder="1" applyAlignment="1">
      <alignment horizontal="right"/>
    </xf>
    <xf numFmtId="0" fontId="0" fillId="0" borderId="65" xfId="0" applyBorder="1" applyAlignment="1">
      <alignment wrapText="1"/>
    </xf>
    <xf numFmtId="0" fontId="0" fillId="0" borderId="66" xfId="0" quotePrefix="1" applyBorder="1" applyAlignment="1">
      <alignment wrapText="1"/>
    </xf>
    <xf numFmtId="0" fontId="3" fillId="3" borderId="50" xfId="0" applyFont="1" applyFill="1" applyBorder="1" applyAlignment="1">
      <alignment horizontal="center" vertical="center"/>
    </xf>
    <xf numFmtId="0" fontId="8" fillId="0" borderId="48" xfId="0" applyFont="1" applyBorder="1" applyAlignment="1">
      <alignment horizontal="left" vertical="center"/>
    </xf>
    <xf numFmtId="44" fontId="0" fillId="0" borderId="67" xfId="0" applyNumberFormat="1" applyBorder="1" applyAlignment="1" applyProtection="1">
      <alignment horizontal="center" vertical="center"/>
      <protection hidden="1"/>
    </xf>
    <xf numFmtId="0" fontId="0" fillId="0" borderId="28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/>
    <xf numFmtId="0" fontId="0" fillId="0" borderId="2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0" xfId="0"/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0" borderId="17" xfId="0" applyBorder="1"/>
    <xf numFmtId="0" fontId="0" fillId="0" borderId="34" xfId="0" applyBorder="1"/>
    <xf numFmtId="0" fontId="0" fillId="0" borderId="57" xfId="0" applyBorder="1"/>
    <xf numFmtId="0" fontId="0" fillId="0" borderId="69" xfId="0" applyBorder="1" applyAlignment="1">
      <alignment horizontal="left" vertical="center"/>
    </xf>
    <xf numFmtId="0" fontId="0" fillId="0" borderId="68" xfId="0" applyBorder="1"/>
    <xf numFmtId="0" fontId="0" fillId="0" borderId="50" xfId="0" applyBorder="1" applyAlignment="1">
      <alignment horizontal="center" vertical="center"/>
    </xf>
    <xf numFmtId="44" fontId="0" fillId="0" borderId="50" xfId="0" applyNumberFormat="1" applyBorder="1" applyAlignment="1" applyProtection="1">
      <alignment horizontal="center" vertical="center"/>
      <protection locked="0"/>
    </xf>
    <xf numFmtId="44" fontId="0" fillId="0" borderId="50" xfId="0" applyNumberFormat="1" applyBorder="1" applyAlignment="1" applyProtection="1">
      <alignment horizontal="center" vertical="center"/>
      <protection hidden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49" xfId="0" applyFont="1" applyBorder="1" applyAlignment="1">
      <alignment horizontal="center" vertical="center" textRotation="90" wrapText="1"/>
    </xf>
    <xf numFmtId="0" fontId="5" fillId="0" borderId="48" xfId="0" applyFont="1" applyBorder="1" applyAlignment="1">
      <alignment horizontal="center" vertical="center" textRotation="90" wrapText="1"/>
    </xf>
    <xf numFmtId="0" fontId="5" fillId="0" borderId="60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39" xfId="0" applyFill="1" applyBorder="1" applyAlignment="1" applyProtection="1">
      <alignment horizontal="center" vertical="center"/>
      <protection locked="0"/>
    </xf>
    <xf numFmtId="0" fontId="0" fillId="0" borderId="30" xfId="0" applyFill="1" applyBorder="1" applyAlignment="1" applyProtection="1">
      <alignment horizontal="center" vertical="center"/>
      <protection locked="0"/>
    </xf>
    <xf numFmtId="0" fontId="0" fillId="0" borderId="41" xfId="0" applyFill="1" applyBorder="1" applyAlignment="1" applyProtection="1">
      <alignment horizontal="center" vertical="center"/>
      <protection locked="0"/>
    </xf>
    <xf numFmtId="0" fontId="0" fillId="0" borderId="51" xfId="0" applyFill="1" applyBorder="1" applyAlignment="1" applyProtection="1">
      <alignment horizontal="center" vertical="center"/>
      <protection locked="0"/>
    </xf>
    <xf numFmtId="0" fontId="0" fillId="0" borderId="47" xfId="0" applyFill="1" applyBorder="1" applyAlignment="1" applyProtection="1">
      <alignment horizontal="center" vertical="center"/>
      <protection locked="0"/>
    </xf>
    <xf numFmtId="0" fontId="0" fillId="0" borderId="53" xfId="0" applyFill="1" applyBorder="1" applyAlignment="1" applyProtection="1">
      <alignment horizontal="center" vertical="center"/>
      <protection locked="0"/>
    </xf>
    <xf numFmtId="0" fontId="0" fillId="0" borderId="46" xfId="0" applyFill="1" applyBorder="1" applyAlignment="1" applyProtection="1">
      <alignment horizontal="center" vertical="center"/>
      <protection locked="0"/>
    </xf>
    <xf numFmtId="0" fontId="0" fillId="0" borderId="52" xfId="0" applyFill="1" applyBorder="1" applyAlignment="1" applyProtection="1">
      <alignment horizontal="center" vertical="center"/>
      <protection locked="0"/>
    </xf>
    <xf numFmtId="0" fontId="0" fillId="0" borderId="45" xfId="0" applyFill="1" applyBorder="1" applyAlignment="1" applyProtection="1">
      <alignment horizontal="center" vertical="center"/>
      <protection locked="0"/>
    </xf>
    <xf numFmtId="0" fontId="0" fillId="0" borderId="58" xfId="0" applyFill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44" fontId="8" fillId="0" borderId="26" xfId="1" applyFont="1" applyBorder="1" applyAlignment="1">
      <alignment horizontal="left" vertical="center"/>
    </xf>
    <xf numFmtId="44" fontId="8" fillId="0" borderId="16" xfId="1" applyFont="1" applyBorder="1" applyAlignment="1">
      <alignment horizontal="left" vertical="center"/>
    </xf>
    <xf numFmtId="44" fontId="8" fillId="0" borderId="28" xfId="1" applyFont="1" applyBorder="1" applyAlignment="1">
      <alignment horizontal="left" vertical="center"/>
    </xf>
    <xf numFmtId="44" fontId="8" fillId="0" borderId="34" xfId="1" applyFont="1" applyBorder="1" applyAlignment="1">
      <alignment horizontal="left" vertical="center"/>
    </xf>
    <xf numFmtId="44" fontId="8" fillId="0" borderId="35" xfId="1" applyFont="1" applyBorder="1" applyAlignment="1">
      <alignment horizontal="left" vertical="center"/>
    </xf>
    <xf numFmtId="44" fontId="8" fillId="0" borderId="29" xfId="1" applyFont="1" applyBorder="1" applyAlignment="1">
      <alignment horizontal="left" vertical="center"/>
    </xf>
    <xf numFmtId="44" fontId="8" fillId="0" borderId="44" xfId="1" applyFont="1" applyBorder="1" applyAlignment="1">
      <alignment horizontal="left" vertical="center"/>
    </xf>
    <xf numFmtId="44" fontId="8" fillId="0" borderId="18" xfId="1" applyFont="1" applyBorder="1" applyAlignment="1">
      <alignment horizontal="left" vertical="center"/>
    </xf>
    <xf numFmtId="44" fontId="8" fillId="0" borderId="27" xfId="1" applyFont="1" applyBorder="1" applyAlignment="1">
      <alignment horizontal="left" vertical="center"/>
    </xf>
    <xf numFmtId="44" fontId="8" fillId="0" borderId="17" xfId="1" applyFont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4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1" xfId="0" applyFont="1" applyBorder="1" applyAlignment="1">
      <alignment horizontal="center" vertical="center" textRotation="90" wrapText="1"/>
    </xf>
    <xf numFmtId="0" fontId="0" fillId="0" borderId="3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0" xfId="0" applyFont="1"/>
    <xf numFmtId="0" fontId="0" fillId="0" borderId="0" xfId="0"/>
    <xf numFmtId="0" fontId="8" fillId="0" borderId="7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4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opLeftCell="D14" zoomScaleNormal="100" zoomScalePageLayoutView="85" workbookViewId="0">
      <selection activeCell="G19" sqref="G19"/>
    </sheetView>
  </sheetViews>
  <sheetFormatPr baseColWidth="10" defaultColWidth="9.140625" defaultRowHeight="15" x14ac:dyDescent="0.25"/>
  <cols>
    <col min="2" max="2" width="9.5703125" customWidth="1"/>
    <col min="3" max="3" width="11" customWidth="1"/>
    <col min="4" max="4" width="89.140625" customWidth="1"/>
    <col min="5" max="6" width="26" customWidth="1"/>
    <col min="7" max="8" width="18.85546875" customWidth="1"/>
  </cols>
  <sheetData>
    <row r="1" spans="1:8" ht="19.5" customHeight="1" thickBot="1" x14ac:dyDescent="0.3">
      <c r="A1" s="28" t="s">
        <v>0</v>
      </c>
      <c r="B1" s="28"/>
      <c r="C1" s="29"/>
      <c r="D1" s="29"/>
      <c r="E1" s="29"/>
      <c r="F1" s="29"/>
      <c r="G1" s="29"/>
      <c r="H1" s="29"/>
    </row>
    <row r="2" spans="1:8" ht="30" customHeight="1" x14ac:dyDescent="0.25">
      <c r="A2" s="11" t="s">
        <v>1</v>
      </c>
      <c r="B2" s="17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</row>
    <row r="3" spans="1:8" x14ac:dyDescent="0.25">
      <c r="A3" s="10" t="s">
        <v>9</v>
      </c>
      <c r="B3" s="2"/>
      <c r="C3" s="2"/>
      <c r="D3" s="2"/>
      <c r="E3" s="2"/>
      <c r="F3" s="2"/>
      <c r="G3" s="2"/>
      <c r="H3" s="3"/>
    </row>
    <row r="4" spans="1:8" x14ac:dyDescent="0.25">
      <c r="A4" s="135" t="s">
        <v>10</v>
      </c>
      <c r="B4" s="139" t="s">
        <v>11</v>
      </c>
      <c r="C4" s="4" t="s">
        <v>12</v>
      </c>
      <c r="D4" s="4" t="s">
        <v>13</v>
      </c>
      <c r="E4" s="83"/>
      <c r="F4" s="83"/>
      <c r="G4" s="50"/>
      <c r="H4" s="84"/>
    </row>
    <row r="5" spans="1:8" x14ac:dyDescent="0.25">
      <c r="A5" s="136"/>
      <c r="B5" s="140"/>
      <c r="C5" s="5" t="s">
        <v>14</v>
      </c>
      <c r="D5" s="5" t="s">
        <v>15</v>
      </c>
      <c r="E5" s="85"/>
      <c r="F5" s="85"/>
      <c r="G5" s="52"/>
      <c r="H5" s="86"/>
    </row>
    <row r="6" spans="1:8" x14ac:dyDescent="0.25">
      <c r="A6" s="136"/>
      <c r="B6" s="140"/>
      <c r="C6" s="5" t="s">
        <v>16</v>
      </c>
      <c r="D6" s="5" t="s">
        <v>17</v>
      </c>
      <c r="E6" s="85"/>
      <c r="F6" s="85"/>
      <c r="G6" s="52"/>
      <c r="H6" s="86"/>
    </row>
    <row r="7" spans="1:8" x14ac:dyDescent="0.25">
      <c r="A7" s="136"/>
      <c r="B7" s="140"/>
      <c r="C7" s="5" t="s">
        <v>18</v>
      </c>
      <c r="D7" s="5" t="s">
        <v>19</v>
      </c>
      <c r="E7" s="85"/>
      <c r="F7" s="85"/>
      <c r="G7" s="52"/>
      <c r="H7" s="86"/>
    </row>
    <row r="8" spans="1:8" ht="15" customHeight="1" x14ac:dyDescent="0.25">
      <c r="A8" s="137" t="s">
        <v>20</v>
      </c>
      <c r="B8" s="141" t="s">
        <v>21</v>
      </c>
      <c r="C8" s="4" t="s">
        <v>22</v>
      </c>
      <c r="D8" s="4" t="s">
        <v>23</v>
      </c>
      <c r="E8" s="83"/>
      <c r="F8" s="83"/>
      <c r="G8" s="50"/>
      <c r="H8" s="84"/>
    </row>
    <row r="9" spans="1:8" x14ac:dyDescent="0.25">
      <c r="A9" s="138"/>
      <c r="B9" s="142"/>
      <c r="C9" s="5" t="s">
        <v>24</v>
      </c>
      <c r="D9" s="5" t="s">
        <v>25</v>
      </c>
      <c r="E9" s="85"/>
      <c r="F9" s="85"/>
      <c r="G9" s="52"/>
      <c r="H9" s="86"/>
    </row>
    <row r="10" spans="1:8" x14ac:dyDescent="0.25">
      <c r="A10" s="138"/>
      <c r="B10" s="142"/>
      <c r="C10" s="5" t="s">
        <v>26</v>
      </c>
      <c r="D10" s="5" t="s">
        <v>27</v>
      </c>
      <c r="E10" s="85"/>
      <c r="F10" s="85"/>
      <c r="G10" s="52"/>
      <c r="H10" s="86"/>
    </row>
    <row r="11" spans="1:8" x14ac:dyDescent="0.25">
      <c r="A11" s="138"/>
      <c r="B11" s="142"/>
      <c r="C11" s="5" t="s">
        <v>28</v>
      </c>
      <c r="D11" s="5" t="s">
        <v>29</v>
      </c>
      <c r="E11" s="85"/>
      <c r="F11" s="85"/>
      <c r="G11" s="52"/>
      <c r="H11" s="86"/>
    </row>
    <row r="12" spans="1:8" x14ac:dyDescent="0.25">
      <c r="A12" s="138"/>
      <c r="B12" s="142"/>
      <c r="C12" s="5" t="s">
        <v>30</v>
      </c>
      <c r="D12" s="5" t="s">
        <v>31</v>
      </c>
      <c r="E12" s="85"/>
      <c r="F12" s="85"/>
      <c r="G12" s="52"/>
      <c r="H12" s="86"/>
    </row>
    <row r="13" spans="1:8" x14ac:dyDescent="0.25">
      <c r="A13" s="19" t="s">
        <v>100</v>
      </c>
      <c r="B13" s="18"/>
      <c r="C13" s="2"/>
      <c r="D13" s="2"/>
      <c r="E13" s="2"/>
      <c r="F13" s="2"/>
      <c r="G13" s="2"/>
      <c r="H13" s="3"/>
    </row>
    <row r="14" spans="1:8" x14ac:dyDescent="0.25">
      <c r="A14" s="146" t="s">
        <v>10</v>
      </c>
      <c r="B14" s="143" t="s">
        <v>101</v>
      </c>
      <c r="C14" s="4" t="s">
        <v>102</v>
      </c>
      <c r="D14" s="4" t="s">
        <v>13</v>
      </c>
      <c r="E14" s="83"/>
      <c r="F14" s="83"/>
      <c r="G14" s="50"/>
      <c r="H14" s="84"/>
    </row>
    <row r="15" spans="1:8" x14ac:dyDescent="0.25">
      <c r="A15" s="147"/>
      <c r="B15" s="144"/>
      <c r="C15" s="5" t="s">
        <v>103</v>
      </c>
      <c r="D15" s="5" t="s">
        <v>15</v>
      </c>
      <c r="E15" s="85"/>
      <c r="F15" s="85"/>
      <c r="G15" s="52"/>
      <c r="H15" s="86"/>
    </row>
    <row r="16" spans="1:8" x14ac:dyDescent="0.25">
      <c r="A16" s="147"/>
      <c r="B16" s="144"/>
      <c r="C16" s="5" t="s">
        <v>104</v>
      </c>
      <c r="D16" s="5" t="s">
        <v>17</v>
      </c>
      <c r="E16" s="87"/>
      <c r="F16" s="85"/>
      <c r="G16" s="88"/>
      <c r="H16" s="86"/>
    </row>
    <row r="17" spans="1:8" x14ac:dyDescent="0.25">
      <c r="A17" s="148"/>
      <c r="B17" s="145"/>
      <c r="C17" s="6" t="s">
        <v>105</v>
      </c>
      <c r="D17" s="6" t="s">
        <v>19</v>
      </c>
      <c r="E17" s="89"/>
      <c r="F17" s="90"/>
      <c r="G17" s="91"/>
      <c r="H17" s="92"/>
    </row>
    <row r="18" spans="1:8" x14ac:dyDescent="0.25">
      <c r="A18" s="20"/>
      <c r="D18" s="38"/>
      <c r="E18" s="38"/>
      <c r="F18" s="82" t="s">
        <v>32</v>
      </c>
      <c r="G18" s="93">
        <f>SUM(G4:G17)</f>
        <v>0</v>
      </c>
      <c r="H18" s="94">
        <f>SUM(H4:H17)</f>
        <v>0</v>
      </c>
    </row>
    <row r="19" spans="1:8" x14ac:dyDescent="0.25">
      <c r="A19" s="20"/>
      <c r="F19" s="7" t="s">
        <v>33</v>
      </c>
      <c r="G19" s="95">
        <f>G18*0.2</f>
        <v>0</v>
      </c>
      <c r="H19" s="96">
        <f>H18*0.2</f>
        <v>0</v>
      </c>
    </row>
    <row r="20" spans="1:8" x14ac:dyDescent="0.25">
      <c r="A20" s="21"/>
      <c r="B20" s="1"/>
      <c r="C20" s="1"/>
      <c r="D20" s="1"/>
      <c r="E20" s="1"/>
      <c r="F20" s="8" t="s">
        <v>34</v>
      </c>
      <c r="G20" s="97">
        <f>G18*1.2</f>
        <v>0</v>
      </c>
      <c r="H20" s="98">
        <f>H18*1.2</f>
        <v>0</v>
      </c>
    </row>
  </sheetData>
  <mergeCells count="6">
    <mergeCell ref="A4:A7"/>
    <mergeCell ref="A8:A12"/>
    <mergeCell ref="B4:B7"/>
    <mergeCell ref="B8:B12"/>
    <mergeCell ref="B14:B17"/>
    <mergeCell ref="A14:A17"/>
  </mergeCells>
  <phoneticPr fontId="4" type="noConversion"/>
  <pageMargins left="0.74803149606299213" right="0.74803149606299213" top="0.98425196850393704" bottom="0.98425196850393704" header="0.51181102362204722" footer="0.51181102362204722"/>
  <pageSetup paperSize="8" scale="62" orientation="portrait" r:id="rId1"/>
  <headerFooter>
    <oddHeader>&amp;L
LOT 9 - Site de Saint-Yan&amp;C202500FCS094
Nettoyage des locaux et des vitres des sites de l'ENAC&amp;R&amp;G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7"/>
  <sheetViews>
    <sheetView zoomScale="85" zoomScaleNormal="85" zoomScalePageLayoutView="90" workbookViewId="0">
      <selection activeCell="H23" sqref="H23"/>
    </sheetView>
  </sheetViews>
  <sheetFormatPr baseColWidth="10" defaultColWidth="9.140625" defaultRowHeight="15" x14ac:dyDescent="0.25"/>
  <cols>
    <col min="2" max="2" width="33" customWidth="1"/>
    <col min="3" max="3" width="66" customWidth="1"/>
    <col min="4" max="4" width="20.7109375" customWidth="1"/>
    <col min="5" max="5" width="14.5703125" customWidth="1"/>
    <col min="6" max="6" width="23" customWidth="1"/>
    <col min="7" max="7" width="11.5703125" customWidth="1"/>
    <col min="8" max="8" width="24" customWidth="1"/>
    <col min="9" max="10" width="26" customWidth="1"/>
  </cols>
  <sheetData>
    <row r="1" spans="1:10" ht="19.5" thickBot="1" x14ac:dyDescent="0.35">
      <c r="A1" s="16" t="s">
        <v>35</v>
      </c>
      <c r="I1" s="29"/>
      <c r="J1" s="29"/>
    </row>
    <row r="2" spans="1:10" ht="30" customHeight="1" x14ac:dyDescent="0.25">
      <c r="A2" s="11" t="s">
        <v>1</v>
      </c>
      <c r="B2" s="11" t="s">
        <v>36</v>
      </c>
      <c r="C2" s="190" t="s">
        <v>37</v>
      </c>
      <c r="D2" s="191"/>
      <c r="E2" s="12" t="s">
        <v>38</v>
      </c>
      <c r="F2" s="12" t="s">
        <v>39</v>
      </c>
      <c r="G2" s="12" t="s">
        <v>40</v>
      </c>
      <c r="H2" s="41" t="s">
        <v>41</v>
      </c>
      <c r="I2" s="13" t="s">
        <v>5</v>
      </c>
      <c r="J2" s="15" t="s">
        <v>6</v>
      </c>
    </row>
    <row r="3" spans="1:10" ht="15" customHeight="1" x14ac:dyDescent="0.25">
      <c r="A3" s="30" t="s">
        <v>42</v>
      </c>
      <c r="B3" s="25"/>
      <c r="C3" s="25"/>
      <c r="D3" s="25"/>
      <c r="E3" s="25"/>
      <c r="F3" s="25"/>
      <c r="G3" s="25"/>
      <c r="H3" s="25"/>
      <c r="I3" s="25"/>
      <c r="J3" s="31"/>
    </row>
    <row r="4" spans="1:10" ht="15" customHeight="1" x14ac:dyDescent="0.25">
      <c r="A4" s="137" t="s">
        <v>10</v>
      </c>
      <c r="B4" s="177" t="s">
        <v>43</v>
      </c>
      <c r="C4" s="181"/>
      <c r="D4" s="178"/>
      <c r="E4" s="27" t="s">
        <v>44</v>
      </c>
      <c r="F4" s="50"/>
      <c r="G4" s="66">
        <f>F4*0.2</f>
        <v>0</v>
      </c>
      <c r="H4" s="67">
        <f>F4+G4</f>
        <v>0</v>
      </c>
      <c r="I4" s="42"/>
      <c r="J4" s="43"/>
    </row>
    <row r="5" spans="1:10" x14ac:dyDescent="0.25">
      <c r="A5" s="138"/>
      <c r="B5" s="215" t="s">
        <v>45</v>
      </c>
      <c r="C5" s="216"/>
      <c r="D5" s="217"/>
      <c r="E5" s="22" t="s">
        <v>44</v>
      </c>
      <c r="F5" s="51"/>
      <c r="G5" s="68">
        <f t="shared" ref="G5:G42" si="0">F5*0.2</f>
        <v>0</v>
      </c>
      <c r="H5" s="69">
        <f t="shared" ref="H5:H42" si="1">F5+G5</f>
        <v>0</v>
      </c>
      <c r="I5" s="44"/>
      <c r="J5" s="45"/>
    </row>
    <row r="6" spans="1:10" s="124" customFormat="1" x14ac:dyDescent="0.25">
      <c r="A6" s="138"/>
      <c r="B6" s="121" t="s">
        <v>117</v>
      </c>
      <c r="C6" s="122"/>
      <c r="D6" s="123"/>
      <c r="E6" s="101" t="s">
        <v>44</v>
      </c>
      <c r="F6" s="53"/>
      <c r="G6" s="68">
        <f t="shared" si="0"/>
        <v>0</v>
      </c>
      <c r="H6" s="69">
        <f t="shared" si="1"/>
        <v>0</v>
      </c>
      <c r="I6" s="44"/>
      <c r="J6" s="45"/>
    </row>
    <row r="7" spans="1:10" x14ac:dyDescent="0.25">
      <c r="A7" s="138"/>
      <c r="B7" s="184" t="s">
        <v>46</v>
      </c>
      <c r="C7" s="177" t="s">
        <v>47</v>
      </c>
      <c r="D7" s="178"/>
      <c r="E7" s="36" t="s">
        <v>48</v>
      </c>
      <c r="F7" s="50"/>
      <c r="G7" s="66">
        <f t="shared" si="0"/>
        <v>0</v>
      </c>
      <c r="H7" s="66">
        <f t="shared" si="1"/>
        <v>0</v>
      </c>
      <c r="I7" s="44"/>
      <c r="J7" s="45"/>
    </row>
    <row r="8" spans="1:10" x14ac:dyDescent="0.25">
      <c r="A8" s="138"/>
      <c r="B8" s="185"/>
      <c r="C8" s="165" t="s">
        <v>49</v>
      </c>
      <c r="D8" s="166"/>
      <c r="E8" s="9" t="s">
        <v>48</v>
      </c>
      <c r="F8" s="52"/>
      <c r="G8" s="70">
        <f t="shared" si="0"/>
        <v>0</v>
      </c>
      <c r="H8" s="70">
        <f t="shared" si="1"/>
        <v>0</v>
      </c>
      <c r="I8" s="44"/>
      <c r="J8" s="45"/>
    </row>
    <row r="9" spans="1:10" x14ac:dyDescent="0.25">
      <c r="A9" s="138"/>
      <c r="B9" s="185"/>
      <c r="C9" s="165" t="s">
        <v>50</v>
      </c>
      <c r="D9" s="166"/>
      <c r="E9" s="9" t="s">
        <v>48</v>
      </c>
      <c r="F9" s="52"/>
      <c r="G9" s="70">
        <f t="shared" si="0"/>
        <v>0</v>
      </c>
      <c r="H9" s="70">
        <f t="shared" si="1"/>
        <v>0</v>
      </c>
      <c r="I9" s="44"/>
      <c r="J9" s="45"/>
    </row>
    <row r="10" spans="1:10" x14ac:dyDescent="0.25">
      <c r="A10" s="138"/>
      <c r="B10" s="186"/>
      <c r="C10" s="161" t="s">
        <v>51</v>
      </c>
      <c r="D10" s="162"/>
      <c r="E10" s="37" t="s">
        <v>48</v>
      </c>
      <c r="F10" s="53"/>
      <c r="G10" s="71">
        <f t="shared" si="0"/>
        <v>0</v>
      </c>
      <c r="H10" s="71">
        <f t="shared" si="1"/>
        <v>0</v>
      </c>
      <c r="I10" s="44"/>
      <c r="J10" s="45"/>
    </row>
    <row r="11" spans="1:10" x14ac:dyDescent="0.25">
      <c r="A11" s="138"/>
      <c r="B11" s="184" t="s">
        <v>52</v>
      </c>
      <c r="C11" s="177" t="s">
        <v>53</v>
      </c>
      <c r="D11" s="178"/>
      <c r="E11" s="36" t="s">
        <v>44</v>
      </c>
      <c r="F11" s="54"/>
      <c r="G11" s="72">
        <f t="shared" si="0"/>
        <v>0</v>
      </c>
      <c r="H11" s="73">
        <f t="shared" si="1"/>
        <v>0</v>
      </c>
      <c r="I11" s="44"/>
      <c r="J11" s="45"/>
    </row>
    <row r="12" spans="1:10" x14ac:dyDescent="0.25">
      <c r="A12" s="138"/>
      <c r="B12" s="185"/>
      <c r="C12" s="165" t="s">
        <v>54</v>
      </c>
      <c r="D12" s="166"/>
      <c r="E12" s="9" t="s">
        <v>44</v>
      </c>
      <c r="F12" s="52"/>
      <c r="G12" s="70">
        <f t="shared" si="0"/>
        <v>0</v>
      </c>
      <c r="H12" s="74">
        <f t="shared" si="1"/>
        <v>0</v>
      </c>
      <c r="I12" s="44"/>
      <c r="J12" s="45"/>
    </row>
    <row r="13" spans="1:10" x14ac:dyDescent="0.25">
      <c r="A13" s="138"/>
      <c r="B13" s="185"/>
      <c r="C13" s="165" t="s">
        <v>55</v>
      </c>
      <c r="D13" s="166"/>
      <c r="E13" s="9" t="s">
        <v>44</v>
      </c>
      <c r="F13" s="52"/>
      <c r="G13" s="70">
        <f t="shared" si="0"/>
        <v>0</v>
      </c>
      <c r="H13" s="74">
        <f t="shared" si="1"/>
        <v>0</v>
      </c>
      <c r="I13" s="44"/>
      <c r="J13" s="45"/>
    </row>
    <row r="14" spans="1:10" x14ac:dyDescent="0.25">
      <c r="A14" s="138"/>
      <c r="B14" s="186"/>
      <c r="C14" s="161" t="s">
        <v>115</v>
      </c>
      <c r="D14" s="162"/>
      <c r="E14" s="37" t="s">
        <v>44</v>
      </c>
      <c r="F14" s="51"/>
      <c r="G14" s="68">
        <f t="shared" si="0"/>
        <v>0</v>
      </c>
      <c r="H14" s="69">
        <f t="shared" si="1"/>
        <v>0</v>
      </c>
      <c r="I14" s="46"/>
      <c r="J14" s="47"/>
    </row>
    <row r="15" spans="1:10" x14ac:dyDescent="0.25">
      <c r="A15" s="138"/>
      <c r="B15" s="184" t="s">
        <v>56</v>
      </c>
      <c r="C15" s="177" t="s">
        <v>53</v>
      </c>
      <c r="D15" s="178"/>
      <c r="E15" s="36" t="s">
        <v>44</v>
      </c>
      <c r="F15" s="50"/>
      <c r="G15" s="66">
        <f t="shared" si="0"/>
        <v>0</v>
      </c>
      <c r="H15" s="66">
        <f t="shared" si="1"/>
        <v>0</v>
      </c>
      <c r="I15" s="44"/>
      <c r="J15" s="45"/>
    </row>
    <row r="16" spans="1:10" x14ac:dyDescent="0.25">
      <c r="A16" s="138"/>
      <c r="B16" s="185"/>
      <c r="C16" s="165" t="s">
        <v>54</v>
      </c>
      <c r="D16" s="166"/>
      <c r="E16" s="9" t="s">
        <v>44</v>
      </c>
      <c r="F16" s="52"/>
      <c r="G16" s="70">
        <f t="shared" si="0"/>
        <v>0</v>
      </c>
      <c r="H16" s="70">
        <f t="shared" si="1"/>
        <v>0</v>
      </c>
      <c r="I16" s="44"/>
      <c r="J16" s="45"/>
    </row>
    <row r="17" spans="1:10" x14ac:dyDescent="0.25">
      <c r="A17" s="138"/>
      <c r="B17" s="185"/>
      <c r="C17" s="165" t="s">
        <v>55</v>
      </c>
      <c r="D17" s="166"/>
      <c r="E17" s="9" t="s">
        <v>44</v>
      </c>
      <c r="F17" s="52"/>
      <c r="G17" s="70">
        <f t="shared" si="0"/>
        <v>0</v>
      </c>
      <c r="H17" s="70">
        <f t="shared" si="1"/>
        <v>0</v>
      </c>
      <c r="I17" s="44"/>
      <c r="J17" s="45"/>
    </row>
    <row r="18" spans="1:10" x14ac:dyDescent="0.25">
      <c r="A18" s="138"/>
      <c r="B18" s="186"/>
      <c r="C18" s="161" t="s">
        <v>115</v>
      </c>
      <c r="D18" s="162"/>
      <c r="E18" s="37" t="s">
        <v>44</v>
      </c>
      <c r="F18" s="53"/>
      <c r="G18" s="71">
        <f t="shared" si="0"/>
        <v>0</v>
      </c>
      <c r="H18" s="71">
        <f t="shared" si="1"/>
        <v>0</v>
      </c>
      <c r="I18" s="44"/>
      <c r="J18" s="45"/>
    </row>
    <row r="19" spans="1:10" x14ac:dyDescent="0.25">
      <c r="A19" s="138"/>
      <c r="B19" s="177" t="s">
        <v>57</v>
      </c>
      <c r="C19" s="181"/>
      <c r="D19" s="178"/>
      <c r="E19" s="36" t="s">
        <v>44</v>
      </c>
      <c r="F19" s="54"/>
      <c r="G19" s="72">
        <f t="shared" si="0"/>
        <v>0</v>
      </c>
      <c r="H19" s="73">
        <f t="shared" si="1"/>
        <v>0</v>
      </c>
      <c r="I19" s="46"/>
      <c r="J19" s="48"/>
    </row>
    <row r="20" spans="1:10" x14ac:dyDescent="0.25">
      <c r="A20" s="138"/>
      <c r="B20" s="165" t="s">
        <v>58</v>
      </c>
      <c r="C20" s="179"/>
      <c r="D20" s="166"/>
      <c r="E20" s="9" t="s">
        <v>44</v>
      </c>
      <c r="F20" s="52"/>
      <c r="G20" s="70">
        <f t="shared" si="0"/>
        <v>0</v>
      </c>
      <c r="H20" s="74">
        <f t="shared" si="1"/>
        <v>0</v>
      </c>
      <c r="I20" s="46"/>
      <c r="J20" s="48"/>
    </row>
    <row r="21" spans="1:10" x14ac:dyDescent="0.25">
      <c r="A21" s="138"/>
      <c r="B21" s="161" t="s">
        <v>59</v>
      </c>
      <c r="C21" s="180"/>
      <c r="D21" s="162"/>
      <c r="E21" s="37" t="s">
        <v>44</v>
      </c>
      <c r="F21" s="51"/>
      <c r="G21" s="68">
        <f t="shared" si="0"/>
        <v>0</v>
      </c>
      <c r="H21" s="69">
        <f t="shared" si="1"/>
        <v>0</v>
      </c>
      <c r="I21" s="46"/>
      <c r="J21" s="48"/>
    </row>
    <row r="22" spans="1:10" ht="15" customHeight="1" x14ac:dyDescent="0.25">
      <c r="A22" s="138"/>
      <c r="B22" s="197" t="s">
        <v>106</v>
      </c>
      <c r="C22" s="177" t="s">
        <v>60</v>
      </c>
      <c r="D22" s="178"/>
      <c r="E22" s="36" t="s">
        <v>61</v>
      </c>
      <c r="F22" s="50"/>
      <c r="G22" s="66">
        <f t="shared" si="0"/>
        <v>0</v>
      </c>
      <c r="H22" s="66">
        <f t="shared" si="1"/>
        <v>0</v>
      </c>
      <c r="I22" s="55"/>
      <c r="J22" s="56"/>
    </row>
    <row r="23" spans="1:10" x14ac:dyDescent="0.25">
      <c r="A23" s="138"/>
      <c r="B23" s="198"/>
      <c r="C23" s="165" t="s">
        <v>62</v>
      </c>
      <c r="D23" s="166"/>
      <c r="E23" s="9" t="s">
        <v>61</v>
      </c>
      <c r="F23" s="52"/>
      <c r="G23" s="70">
        <f t="shared" si="0"/>
        <v>0</v>
      </c>
      <c r="H23" s="70">
        <f t="shared" si="1"/>
        <v>0</v>
      </c>
      <c r="I23" s="57"/>
      <c r="J23" s="58"/>
    </row>
    <row r="24" spans="1:10" x14ac:dyDescent="0.25">
      <c r="A24" s="138"/>
      <c r="B24" s="198"/>
      <c r="C24" s="165" t="s">
        <v>63</v>
      </c>
      <c r="D24" s="166"/>
      <c r="E24" s="9" t="s">
        <v>64</v>
      </c>
      <c r="F24" s="52"/>
      <c r="G24" s="70">
        <f t="shared" si="0"/>
        <v>0</v>
      </c>
      <c r="H24" s="70">
        <f t="shared" si="1"/>
        <v>0</v>
      </c>
      <c r="I24" s="57"/>
      <c r="J24" s="58"/>
    </row>
    <row r="25" spans="1:10" x14ac:dyDescent="0.25">
      <c r="A25" s="138"/>
      <c r="B25" s="199"/>
      <c r="C25" s="161" t="s">
        <v>65</v>
      </c>
      <c r="D25" s="162"/>
      <c r="E25" s="37" t="s">
        <v>64</v>
      </c>
      <c r="F25" s="53"/>
      <c r="G25" s="71">
        <f t="shared" si="0"/>
        <v>0</v>
      </c>
      <c r="H25" s="71">
        <f t="shared" si="1"/>
        <v>0</v>
      </c>
      <c r="I25" s="59"/>
      <c r="J25" s="60"/>
    </row>
    <row r="26" spans="1:10" x14ac:dyDescent="0.25">
      <c r="A26" s="137" t="s">
        <v>20</v>
      </c>
      <c r="B26" s="187" t="s">
        <v>43</v>
      </c>
      <c r="C26" s="188"/>
      <c r="D26" s="189"/>
      <c r="E26" s="36" t="s">
        <v>44</v>
      </c>
      <c r="F26" s="54"/>
      <c r="G26" s="72">
        <f t="shared" si="0"/>
        <v>0</v>
      </c>
      <c r="H26" s="73">
        <f t="shared" si="1"/>
        <v>0</v>
      </c>
      <c r="I26" s="46"/>
      <c r="J26" s="47"/>
    </row>
    <row r="27" spans="1:10" x14ac:dyDescent="0.25">
      <c r="A27" s="138"/>
      <c r="B27" s="161" t="s">
        <v>45</v>
      </c>
      <c r="C27" s="180"/>
      <c r="D27" s="162"/>
      <c r="E27" s="37" t="s">
        <v>44</v>
      </c>
      <c r="F27" s="51"/>
      <c r="G27" s="68">
        <f t="shared" si="0"/>
        <v>0</v>
      </c>
      <c r="H27" s="69">
        <f t="shared" si="1"/>
        <v>0</v>
      </c>
      <c r="I27" s="46"/>
      <c r="J27" s="47"/>
    </row>
    <row r="28" spans="1:10" x14ac:dyDescent="0.25">
      <c r="A28" s="138"/>
      <c r="B28" s="184" t="s">
        <v>46</v>
      </c>
      <c r="C28" s="177" t="s">
        <v>47</v>
      </c>
      <c r="D28" s="178"/>
      <c r="E28" s="36" t="s">
        <v>48</v>
      </c>
      <c r="F28" s="50"/>
      <c r="G28" s="66">
        <f t="shared" si="0"/>
        <v>0</v>
      </c>
      <c r="H28" s="66">
        <f t="shared" si="1"/>
        <v>0</v>
      </c>
      <c r="I28" s="46"/>
      <c r="J28" s="47"/>
    </row>
    <row r="29" spans="1:10" x14ac:dyDescent="0.25">
      <c r="A29" s="138"/>
      <c r="B29" s="185"/>
      <c r="C29" s="165" t="s">
        <v>49</v>
      </c>
      <c r="D29" s="166"/>
      <c r="E29" s="9" t="s">
        <v>48</v>
      </c>
      <c r="F29" s="52"/>
      <c r="G29" s="70">
        <f t="shared" si="0"/>
        <v>0</v>
      </c>
      <c r="H29" s="70">
        <f t="shared" si="1"/>
        <v>0</v>
      </c>
      <c r="I29" s="46"/>
      <c r="J29" s="47"/>
    </row>
    <row r="30" spans="1:10" x14ac:dyDescent="0.25">
      <c r="A30" s="138"/>
      <c r="B30" s="185"/>
      <c r="C30" s="165" t="s">
        <v>50</v>
      </c>
      <c r="D30" s="166"/>
      <c r="E30" s="9" t="s">
        <v>48</v>
      </c>
      <c r="F30" s="52"/>
      <c r="G30" s="70">
        <f t="shared" si="0"/>
        <v>0</v>
      </c>
      <c r="H30" s="70">
        <f t="shared" si="1"/>
        <v>0</v>
      </c>
      <c r="I30" s="46"/>
      <c r="J30" s="47"/>
    </row>
    <row r="31" spans="1:10" x14ac:dyDescent="0.25">
      <c r="A31" s="138"/>
      <c r="B31" s="186"/>
      <c r="C31" s="161" t="s">
        <v>51</v>
      </c>
      <c r="D31" s="162"/>
      <c r="E31" s="22" t="s">
        <v>48</v>
      </c>
      <c r="F31" s="51"/>
      <c r="G31" s="68">
        <f t="shared" si="0"/>
        <v>0</v>
      </c>
      <c r="H31" s="68">
        <f t="shared" si="1"/>
        <v>0</v>
      </c>
      <c r="I31" s="46"/>
      <c r="J31" s="47"/>
    </row>
    <row r="32" spans="1:10" x14ac:dyDescent="0.25">
      <c r="A32" s="138"/>
      <c r="B32" s="182" t="s">
        <v>56</v>
      </c>
      <c r="C32" s="177" t="s">
        <v>54</v>
      </c>
      <c r="D32" s="178"/>
      <c r="E32" s="100" t="s">
        <v>44</v>
      </c>
      <c r="F32" s="50"/>
      <c r="G32" s="66">
        <f t="shared" si="0"/>
        <v>0</v>
      </c>
      <c r="H32" s="66">
        <f t="shared" si="1"/>
        <v>0</v>
      </c>
      <c r="I32" s="46"/>
      <c r="J32" s="47"/>
    </row>
    <row r="33" spans="1:10" x14ac:dyDescent="0.25">
      <c r="A33" s="138"/>
      <c r="B33" s="183"/>
      <c r="C33" s="161" t="s">
        <v>115</v>
      </c>
      <c r="D33" s="162"/>
      <c r="E33" s="101" t="s">
        <v>44</v>
      </c>
      <c r="F33" s="53"/>
      <c r="G33" s="71">
        <f t="shared" si="0"/>
        <v>0</v>
      </c>
      <c r="H33" s="71">
        <f t="shared" si="1"/>
        <v>0</v>
      </c>
      <c r="I33" s="46"/>
      <c r="J33" s="47"/>
    </row>
    <row r="34" spans="1:10" x14ac:dyDescent="0.25">
      <c r="A34" s="138"/>
      <c r="B34" s="177" t="s">
        <v>57</v>
      </c>
      <c r="C34" s="181"/>
      <c r="D34" s="178"/>
      <c r="E34" s="24" t="s">
        <v>44</v>
      </c>
      <c r="F34" s="54"/>
      <c r="G34" s="72">
        <f t="shared" si="0"/>
        <v>0</v>
      </c>
      <c r="H34" s="73">
        <f t="shared" si="1"/>
        <v>0</v>
      </c>
      <c r="I34" s="46"/>
      <c r="J34" s="47"/>
    </row>
    <row r="35" spans="1:10" x14ac:dyDescent="0.25">
      <c r="A35" s="138"/>
      <c r="B35" s="165" t="s">
        <v>58</v>
      </c>
      <c r="C35" s="179"/>
      <c r="D35" s="166"/>
      <c r="E35" s="22" t="s">
        <v>44</v>
      </c>
      <c r="F35" s="52"/>
      <c r="G35" s="70">
        <f t="shared" si="0"/>
        <v>0</v>
      </c>
      <c r="H35" s="74">
        <f t="shared" si="1"/>
        <v>0</v>
      </c>
      <c r="I35" s="46"/>
      <c r="J35" s="47"/>
    </row>
    <row r="36" spans="1:10" x14ac:dyDescent="0.25">
      <c r="A36" s="138"/>
      <c r="B36" s="165" t="s">
        <v>66</v>
      </c>
      <c r="C36" s="179"/>
      <c r="D36" s="166"/>
      <c r="E36" s="9" t="s">
        <v>44</v>
      </c>
      <c r="F36" s="52"/>
      <c r="G36" s="70">
        <f t="shared" si="0"/>
        <v>0</v>
      </c>
      <c r="H36" s="74">
        <f t="shared" si="1"/>
        <v>0</v>
      </c>
      <c r="I36" s="46"/>
      <c r="J36" s="47"/>
    </row>
    <row r="37" spans="1:10" x14ac:dyDescent="0.25">
      <c r="A37" s="138"/>
      <c r="B37" s="165" t="s">
        <v>59</v>
      </c>
      <c r="C37" s="179"/>
      <c r="D37" s="166"/>
      <c r="E37" s="9" t="s">
        <v>44</v>
      </c>
      <c r="F37" s="52"/>
      <c r="G37" s="70">
        <f t="shared" si="0"/>
        <v>0</v>
      </c>
      <c r="H37" s="74">
        <f t="shared" si="1"/>
        <v>0</v>
      </c>
      <c r="I37" s="46"/>
      <c r="J37" s="47"/>
    </row>
    <row r="38" spans="1:10" x14ac:dyDescent="0.25">
      <c r="A38" s="138"/>
      <c r="B38" s="161" t="s">
        <v>67</v>
      </c>
      <c r="C38" s="180"/>
      <c r="D38" s="162"/>
      <c r="E38" s="37" t="s">
        <v>44</v>
      </c>
      <c r="F38" s="51"/>
      <c r="G38" s="68">
        <f t="shared" si="0"/>
        <v>0</v>
      </c>
      <c r="H38" s="69">
        <f t="shared" si="1"/>
        <v>0</v>
      </c>
      <c r="I38" s="46"/>
      <c r="J38" s="47"/>
    </row>
    <row r="39" spans="1:10" ht="15" customHeight="1" x14ac:dyDescent="0.25">
      <c r="A39" s="138"/>
      <c r="B39" s="197" t="s">
        <v>106</v>
      </c>
      <c r="C39" s="177" t="s">
        <v>60</v>
      </c>
      <c r="D39" s="178"/>
      <c r="E39" s="36" t="s">
        <v>61</v>
      </c>
      <c r="F39" s="50"/>
      <c r="G39" s="66">
        <f t="shared" si="0"/>
        <v>0</v>
      </c>
      <c r="H39" s="66">
        <f t="shared" si="1"/>
        <v>0</v>
      </c>
      <c r="I39" s="55"/>
      <c r="J39" s="56"/>
    </row>
    <row r="40" spans="1:10" x14ac:dyDescent="0.25">
      <c r="A40" s="138"/>
      <c r="B40" s="198"/>
      <c r="C40" s="165" t="s">
        <v>62</v>
      </c>
      <c r="D40" s="166"/>
      <c r="E40" s="9" t="s">
        <v>61</v>
      </c>
      <c r="F40" s="52"/>
      <c r="G40" s="70">
        <f t="shared" si="0"/>
        <v>0</v>
      </c>
      <c r="H40" s="70">
        <f t="shared" si="1"/>
        <v>0</v>
      </c>
      <c r="I40" s="57"/>
      <c r="J40" s="58"/>
    </row>
    <row r="41" spans="1:10" x14ac:dyDescent="0.25">
      <c r="A41" s="138"/>
      <c r="B41" s="198"/>
      <c r="C41" s="165" t="s">
        <v>63</v>
      </c>
      <c r="D41" s="166"/>
      <c r="E41" s="9" t="s">
        <v>64</v>
      </c>
      <c r="F41" s="52"/>
      <c r="G41" s="70">
        <f t="shared" si="0"/>
        <v>0</v>
      </c>
      <c r="H41" s="70">
        <f t="shared" si="1"/>
        <v>0</v>
      </c>
      <c r="I41" s="57"/>
      <c r="J41" s="58"/>
    </row>
    <row r="42" spans="1:10" x14ac:dyDescent="0.25">
      <c r="A42" s="138"/>
      <c r="B42" s="199"/>
      <c r="C42" s="161" t="s">
        <v>65</v>
      </c>
      <c r="D42" s="162"/>
      <c r="E42" s="37" t="s">
        <v>64</v>
      </c>
      <c r="F42" s="53"/>
      <c r="G42" s="71">
        <f t="shared" si="0"/>
        <v>0</v>
      </c>
      <c r="H42" s="71">
        <f t="shared" si="1"/>
        <v>0</v>
      </c>
      <c r="I42" s="59"/>
      <c r="J42" s="60"/>
    </row>
    <row r="43" spans="1:10" s="120" customFormat="1" ht="15" customHeight="1" x14ac:dyDescent="0.25">
      <c r="A43" s="149" t="s">
        <v>124</v>
      </c>
      <c r="B43" s="150"/>
      <c r="C43" s="130" t="s">
        <v>119</v>
      </c>
      <c r="D43" s="131"/>
      <c r="E43" s="132" t="s">
        <v>98</v>
      </c>
      <c r="F43" s="133"/>
      <c r="G43" s="134">
        <f>F43*0.2</f>
        <v>0</v>
      </c>
      <c r="H43" s="134">
        <f>F43+G43</f>
        <v>0</v>
      </c>
      <c r="I43" s="44"/>
      <c r="J43" s="45"/>
    </row>
    <row r="44" spans="1:10" s="120" customFormat="1" ht="15" customHeight="1" x14ac:dyDescent="0.25">
      <c r="A44" s="149" t="s">
        <v>120</v>
      </c>
      <c r="B44" s="150"/>
      <c r="C44" s="118" t="s">
        <v>121</v>
      </c>
      <c r="D44" s="129"/>
      <c r="E44" s="24" t="s">
        <v>98</v>
      </c>
      <c r="F44" s="54"/>
      <c r="G44" s="72">
        <f t="shared" ref="G44:G48" si="2">F44*0.2</f>
        <v>0</v>
      </c>
      <c r="H44" s="72">
        <f t="shared" ref="H44:H45" si="3">F44+G44</f>
        <v>0</v>
      </c>
      <c r="I44" s="44"/>
      <c r="J44" s="45"/>
    </row>
    <row r="45" spans="1:10" s="120" customFormat="1" x14ac:dyDescent="0.25">
      <c r="A45" s="149"/>
      <c r="B45" s="150"/>
      <c r="C45" s="117" t="s">
        <v>122</v>
      </c>
      <c r="D45" s="128"/>
      <c r="E45" s="101" t="s">
        <v>98</v>
      </c>
      <c r="F45" s="53"/>
      <c r="G45" s="71">
        <f t="shared" si="2"/>
        <v>0</v>
      </c>
      <c r="H45" s="71">
        <f t="shared" si="3"/>
        <v>0</v>
      </c>
      <c r="I45" s="44"/>
      <c r="J45" s="45"/>
    </row>
    <row r="46" spans="1:10" s="120" customFormat="1" ht="15" customHeight="1" x14ac:dyDescent="0.25">
      <c r="A46" s="149" t="s">
        <v>123</v>
      </c>
      <c r="B46" s="150"/>
      <c r="C46" s="118" t="s">
        <v>119</v>
      </c>
      <c r="D46" s="129"/>
      <c r="E46" s="24" t="s">
        <v>98</v>
      </c>
      <c r="F46" s="54"/>
      <c r="G46" s="72">
        <f>F46*0.2</f>
        <v>0</v>
      </c>
      <c r="H46" s="72">
        <f>F46+G46</f>
        <v>0</v>
      </c>
      <c r="I46" s="44"/>
      <c r="J46" s="45"/>
    </row>
    <row r="47" spans="1:10" s="120" customFormat="1" ht="15" customHeight="1" x14ac:dyDescent="0.25">
      <c r="A47" s="149"/>
      <c r="B47" s="150"/>
      <c r="C47" s="119" t="s">
        <v>121</v>
      </c>
      <c r="D47" s="127"/>
      <c r="E47" s="9" t="s">
        <v>98</v>
      </c>
      <c r="F47" s="52"/>
      <c r="G47" s="70">
        <f t="shared" si="2"/>
        <v>0</v>
      </c>
      <c r="H47" s="70">
        <f t="shared" ref="H47:H48" si="4">F47+G47</f>
        <v>0</v>
      </c>
      <c r="I47" s="44"/>
      <c r="J47" s="45"/>
    </row>
    <row r="48" spans="1:10" s="120" customFormat="1" ht="15" customHeight="1" x14ac:dyDescent="0.25">
      <c r="A48" s="149"/>
      <c r="B48" s="150"/>
      <c r="C48" s="117" t="s">
        <v>122</v>
      </c>
      <c r="D48" s="128"/>
      <c r="E48" s="101" t="s">
        <v>98</v>
      </c>
      <c r="F48" s="53"/>
      <c r="G48" s="71">
        <f t="shared" si="2"/>
        <v>0</v>
      </c>
      <c r="H48" s="71">
        <f t="shared" si="4"/>
        <v>0</v>
      </c>
      <c r="I48" s="125"/>
      <c r="J48" s="126"/>
    </row>
    <row r="49" spans="1:10" x14ac:dyDescent="0.25">
      <c r="A49" s="30" t="s">
        <v>68</v>
      </c>
      <c r="B49" s="25"/>
      <c r="C49" s="18"/>
      <c r="D49" s="18"/>
      <c r="E49" s="26"/>
      <c r="F49" s="49"/>
      <c r="G49" s="49"/>
      <c r="H49" s="49"/>
      <c r="I49" s="25"/>
      <c r="J49" s="31"/>
    </row>
    <row r="50" spans="1:10" ht="15" customHeight="1" x14ac:dyDescent="0.25">
      <c r="A50" s="193" t="s">
        <v>20</v>
      </c>
      <c r="B50" s="200" t="s">
        <v>69</v>
      </c>
      <c r="C50" s="177" t="s">
        <v>70</v>
      </c>
      <c r="D50" s="178"/>
      <c r="E50" s="36" t="s">
        <v>48</v>
      </c>
      <c r="F50" s="50"/>
      <c r="G50" s="66">
        <f>F50*0.2</f>
        <v>0</v>
      </c>
      <c r="H50" s="67">
        <f>F50+G50</f>
        <v>0</v>
      </c>
      <c r="I50" s="151"/>
      <c r="J50" s="154"/>
    </row>
    <row r="51" spans="1:10" x14ac:dyDescent="0.25">
      <c r="A51" s="194"/>
      <c r="B51" s="201"/>
      <c r="C51" s="165" t="s">
        <v>71</v>
      </c>
      <c r="D51" s="166"/>
      <c r="E51" s="9" t="s">
        <v>48</v>
      </c>
      <c r="F51" s="52"/>
      <c r="G51" s="70">
        <f t="shared" ref="G51:G77" si="5">F51*0.2</f>
        <v>0</v>
      </c>
      <c r="H51" s="74">
        <f t="shared" ref="H51:H77" si="6">F51+G51</f>
        <v>0</v>
      </c>
      <c r="I51" s="152"/>
      <c r="J51" s="155"/>
    </row>
    <row r="52" spans="1:10" ht="15" customHeight="1" x14ac:dyDescent="0.25">
      <c r="A52" s="194"/>
      <c r="B52" s="201"/>
      <c r="C52" s="165" t="s">
        <v>72</v>
      </c>
      <c r="D52" s="166"/>
      <c r="E52" s="9" t="s">
        <v>48</v>
      </c>
      <c r="F52" s="52"/>
      <c r="G52" s="70">
        <f t="shared" si="5"/>
        <v>0</v>
      </c>
      <c r="H52" s="74">
        <f t="shared" si="6"/>
        <v>0</v>
      </c>
      <c r="I52" s="152"/>
      <c r="J52" s="155"/>
    </row>
    <row r="53" spans="1:10" x14ac:dyDescent="0.25">
      <c r="A53" s="194"/>
      <c r="B53" s="201"/>
      <c r="C53" s="165" t="s">
        <v>73</v>
      </c>
      <c r="D53" s="166"/>
      <c r="E53" s="9" t="s">
        <v>48</v>
      </c>
      <c r="F53" s="52"/>
      <c r="G53" s="70">
        <f t="shared" si="5"/>
        <v>0</v>
      </c>
      <c r="H53" s="74">
        <f t="shared" si="6"/>
        <v>0</v>
      </c>
      <c r="I53" s="152"/>
      <c r="J53" s="155"/>
    </row>
    <row r="54" spans="1:10" ht="15" customHeight="1" x14ac:dyDescent="0.25">
      <c r="A54" s="194"/>
      <c r="B54" s="201"/>
      <c r="C54" s="165" t="s">
        <v>74</v>
      </c>
      <c r="D54" s="166"/>
      <c r="E54" s="9" t="s">
        <v>48</v>
      </c>
      <c r="F54" s="52"/>
      <c r="G54" s="70">
        <f t="shared" si="5"/>
        <v>0</v>
      </c>
      <c r="H54" s="74">
        <f t="shared" si="6"/>
        <v>0</v>
      </c>
      <c r="I54" s="152"/>
      <c r="J54" s="155"/>
    </row>
    <row r="55" spans="1:10" x14ac:dyDescent="0.25">
      <c r="A55" s="194"/>
      <c r="B55" s="201"/>
      <c r="C55" s="165" t="s">
        <v>75</v>
      </c>
      <c r="D55" s="166"/>
      <c r="E55" s="9" t="s">
        <v>48</v>
      </c>
      <c r="F55" s="52"/>
      <c r="G55" s="70">
        <f t="shared" si="5"/>
        <v>0</v>
      </c>
      <c r="H55" s="74">
        <f t="shared" si="6"/>
        <v>0</v>
      </c>
      <c r="I55" s="152"/>
      <c r="J55" s="155"/>
    </row>
    <row r="56" spans="1:10" x14ac:dyDescent="0.25">
      <c r="A56" s="194"/>
      <c r="B56" s="201"/>
      <c r="C56" s="165" t="s">
        <v>76</v>
      </c>
      <c r="D56" s="166"/>
      <c r="E56" s="9" t="s">
        <v>48</v>
      </c>
      <c r="F56" s="52"/>
      <c r="G56" s="70">
        <f t="shared" si="5"/>
        <v>0</v>
      </c>
      <c r="H56" s="74">
        <f t="shared" si="6"/>
        <v>0</v>
      </c>
      <c r="I56" s="152"/>
      <c r="J56" s="155"/>
    </row>
    <row r="57" spans="1:10" x14ac:dyDescent="0.25">
      <c r="A57" s="194"/>
      <c r="B57" s="201"/>
      <c r="C57" s="165" t="s">
        <v>77</v>
      </c>
      <c r="D57" s="166"/>
      <c r="E57" s="22" t="s">
        <v>48</v>
      </c>
      <c r="F57" s="52"/>
      <c r="G57" s="70">
        <f t="shared" si="5"/>
        <v>0</v>
      </c>
      <c r="H57" s="74">
        <f t="shared" si="6"/>
        <v>0</v>
      </c>
      <c r="I57" s="152"/>
      <c r="J57" s="155"/>
    </row>
    <row r="58" spans="1:10" x14ac:dyDescent="0.25">
      <c r="A58" s="194"/>
      <c r="B58" s="201"/>
      <c r="C58" s="165" t="s">
        <v>78</v>
      </c>
      <c r="D58" s="166"/>
      <c r="E58" s="22" t="s">
        <v>48</v>
      </c>
      <c r="F58" s="52"/>
      <c r="G58" s="70">
        <f t="shared" si="5"/>
        <v>0</v>
      </c>
      <c r="H58" s="74">
        <f t="shared" si="6"/>
        <v>0</v>
      </c>
      <c r="I58" s="152"/>
      <c r="J58" s="155"/>
    </row>
    <row r="59" spans="1:10" x14ac:dyDescent="0.25">
      <c r="A59" s="194"/>
      <c r="B59" s="201"/>
      <c r="C59" s="165" t="s">
        <v>79</v>
      </c>
      <c r="D59" s="166"/>
      <c r="E59" s="22" t="s">
        <v>48</v>
      </c>
      <c r="F59" s="52"/>
      <c r="G59" s="70">
        <f t="shared" si="5"/>
        <v>0</v>
      </c>
      <c r="H59" s="74">
        <f t="shared" si="6"/>
        <v>0</v>
      </c>
      <c r="I59" s="152"/>
      <c r="J59" s="155"/>
    </row>
    <row r="60" spans="1:10" x14ac:dyDescent="0.25">
      <c r="A60" s="194"/>
      <c r="B60" s="201"/>
      <c r="C60" s="165" t="s">
        <v>80</v>
      </c>
      <c r="D60" s="166"/>
      <c r="E60" s="22" t="s">
        <v>48</v>
      </c>
      <c r="F60" s="52"/>
      <c r="G60" s="70">
        <f t="shared" si="5"/>
        <v>0</v>
      </c>
      <c r="H60" s="74">
        <f t="shared" si="6"/>
        <v>0</v>
      </c>
      <c r="I60" s="152"/>
      <c r="J60" s="155"/>
    </row>
    <row r="61" spans="1:10" x14ac:dyDescent="0.25">
      <c r="A61" s="194"/>
      <c r="B61" s="201"/>
      <c r="C61" s="165" t="s">
        <v>81</v>
      </c>
      <c r="D61" s="166"/>
      <c r="E61" s="22" t="s">
        <v>48</v>
      </c>
      <c r="F61" s="52"/>
      <c r="G61" s="70">
        <f t="shared" si="5"/>
        <v>0</v>
      </c>
      <c r="H61" s="74">
        <f t="shared" si="6"/>
        <v>0</v>
      </c>
      <c r="I61" s="152"/>
      <c r="J61" s="155"/>
    </row>
    <row r="62" spans="1:10" x14ac:dyDescent="0.25">
      <c r="A62" s="194"/>
      <c r="B62" s="201"/>
      <c r="C62" s="165" t="s">
        <v>82</v>
      </c>
      <c r="D62" s="166"/>
      <c r="E62" s="22" t="s">
        <v>48</v>
      </c>
      <c r="F62" s="52"/>
      <c r="G62" s="70">
        <f t="shared" si="5"/>
        <v>0</v>
      </c>
      <c r="H62" s="74">
        <f t="shared" si="6"/>
        <v>0</v>
      </c>
      <c r="I62" s="152"/>
      <c r="J62" s="155"/>
    </row>
    <row r="63" spans="1:10" x14ac:dyDescent="0.25">
      <c r="A63" s="194"/>
      <c r="B63" s="202"/>
      <c r="C63" s="161" t="s">
        <v>83</v>
      </c>
      <c r="D63" s="162"/>
      <c r="E63" s="37" t="s">
        <v>48</v>
      </c>
      <c r="F63" s="53"/>
      <c r="G63" s="71">
        <f t="shared" si="5"/>
        <v>0</v>
      </c>
      <c r="H63" s="75">
        <f t="shared" si="6"/>
        <v>0</v>
      </c>
      <c r="I63" s="153"/>
      <c r="J63" s="156"/>
    </row>
    <row r="64" spans="1:10" x14ac:dyDescent="0.25">
      <c r="A64" s="194"/>
      <c r="B64" s="200" t="s">
        <v>84</v>
      </c>
      <c r="C64" s="163" t="s">
        <v>70</v>
      </c>
      <c r="D64" s="164"/>
      <c r="E64" s="39" t="s">
        <v>48</v>
      </c>
      <c r="F64" s="54"/>
      <c r="G64" s="72">
        <f t="shared" si="5"/>
        <v>0</v>
      </c>
      <c r="H64" s="73">
        <f t="shared" si="6"/>
        <v>0</v>
      </c>
      <c r="I64" s="157"/>
      <c r="J64" s="159"/>
    </row>
    <row r="65" spans="1:10" x14ac:dyDescent="0.25">
      <c r="A65" s="194"/>
      <c r="B65" s="201"/>
      <c r="C65" s="165" t="s">
        <v>71</v>
      </c>
      <c r="D65" s="166"/>
      <c r="E65" s="22" t="s">
        <v>48</v>
      </c>
      <c r="F65" s="52"/>
      <c r="G65" s="70">
        <f t="shared" si="5"/>
        <v>0</v>
      </c>
      <c r="H65" s="74">
        <f t="shared" si="6"/>
        <v>0</v>
      </c>
      <c r="I65" s="157"/>
      <c r="J65" s="159"/>
    </row>
    <row r="66" spans="1:10" x14ac:dyDescent="0.25">
      <c r="A66" s="194"/>
      <c r="B66" s="201"/>
      <c r="C66" s="165" t="s">
        <v>72</v>
      </c>
      <c r="D66" s="166"/>
      <c r="E66" s="22" t="s">
        <v>48</v>
      </c>
      <c r="F66" s="52"/>
      <c r="G66" s="70">
        <f t="shared" si="5"/>
        <v>0</v>
      </c>
      <c r="H66" s="74">
        <f t="shared" si="6"/>
        <v>0</v>
      </c>
      <c r="I66" s="157"/>
      <c r="J66" s="159"/>
    </row>
    <row r="67" spans="1:10" x14ac:dyDescent="0.25">
      <c r="A67" s="194"/>
      <c r="B67" s="201"/>
      <c r="C67" s="165" t="s">
        <v>73</v>
      </c>
      <c r="D67" s="166"/>
      <c r="E67" s="22" t="s">
        <v>48</v>
      </c>
      <c r="F67" s="52"/>
      <c r="G67" s="70">
        <f t="shared" si="5"/>
        <v>0</v>
      </c>
      <c r="H67" s="74">
        <f t="shared" si="6"/>
        <v>0</v>
      </c>
      <c r="I67" s="157"/>
      <c r="J67" s="159"/>
    </row>
    <row r="68" spans="1:10" x14ac:dyDescent="0.25">
      <c r="A68" s="194"/>
      <c r="B68" s="201"/>
      <c r="C68" s="165" t="s">
        <v>74</v>
      </c>
      <c r="D68" s="166"/>
      <c r="E68" s="22" t="s">
        <v>48</v>
      </c>
      <c r="F68" s="52"/>
      <c r="G68" s="70">
        <f t="shared" si="5"/>
        <v>0</v>
      </c>
      <c r="H68" s="74">
        <f t="shared" si="6"/>
        <v>0</v>
      </c>
      <c r="I68" s="157"/>
      <c r="J68" s="159"/>
    </row>
    <row r="69" spans="1:10" x14ac:dyDescent="0.25">
      <c r="A69" s="194"/>
      <c r="B69" s="201"/>
      <c r="C69" s="165" t="s">
        <v>75</v>
      </c>
      <c r="D69" s="166"/>
      <c r="E69" s="22" t="s">
        <v>48</v>
      </c>
      <c r="F69" s="52"/>
      <c r="G69" s="70">
        <f t="shared" si="5"/>
        <v>0</v>
      </c>
      <c r="H69" s="74">
        <f t="shared" si="6"/>
        <v>0</v>
      </c>
      <c r="I69" s="157"/>
      <c r="J69" s="159"/>
    </row>
    <row r="70" spans="1:10" x14ac:dyDescent="0.25">
      <c r="A70" s="194"/>
      <c r="B70" s="201"/>
      <c r="C70" s="165" t="s">
        <v>76</v>
      </c>
      <c r="D70" s="166"/>
      <c r="E70" s="22" t="s">
        <v>48</v>
      </c>
      <c r="F70" s="52"/>
      <c r="G70" s="70">
        <f t="shared" si="5"/>
        <v>0</v>
      </c>
      <c r="H70" s="74">
        <f t="shared" si="6"/>
        <v>0</v>
      </c>
      <c r="I70" s="157"/>
      <c r="J70" s="159"/>
    </row>
    <row r="71" spans="1:10" x14ac:dyDescent="0.25">
      <c r="A71" s="194"/>
      <c r="B71" s="201"/>
      <c r="C71" s="165" t="s">
        <v>77</v>
      </c>
      <c r="D71" s="166"/>
      <c r="E71" s="22" t="s">
        <v>48</v>
      </c>
      <c r="F71" s="52"/>
      <c r="G71" s="70">
        <f t="shared" si="5"/>
        <v>0</v>
      </c>
      <c r="H71" s="74">
        <f t="shared" si="6"/>
        <v>0</v>
      </c>
      <c r="I71" s="157"/>
      <c r="J71" s="159"/>
    </row>
    <row r="72" spans="1:10" x14ac:dyDescent="0.25">
      <c r="A72" s="194"/>
      <c r="B72" s="201"/>
      <c r="C72" s="165" t="s">
        <v>85</v>
      </c>
      <c r="D72" s="166"/>
      <c r="E72" s="22" t="s">
        <v>48</v>
      </c>
      <c r="F72" s="52"/>
      <c r="G72" s="70">
        <f t="shared" si="5"/>
        <v>0</v>
      </c>
      <c r="H72" s="74">
        <f t="shared" si="6"/>
        <v>0</v>
      </c>
      <c r="I72" s="157"/>
      <c r="J72" s="159"/>
    </row>
    <row r="73" spans="1:10" x14ac:dyDescent="0.25">
      <c r="A73" s="194"/>
      <c r="B73" s="201"/>
      <c r="C73" s="165" t="s">
        <v>79</v>
      </c>
      <c r="D73" s="166"/>
      <c r="E73" s="22" t="s">
        <v>48</v>
      </c>
      <c r="F73" s="52"/>
      <c r="G73" s="70">
        <f t="shared" si="5"/>
        <v>0</v>
      </c>
      <c r="H73" s="74">
        <f t="shared" si="6"/>
        <v>0</v>
      </c>
      <c r="I73" s="157"/>
      <c r="J73" s="159"/>
    </row>
    <row r="74" spans="1:10" x14ac:dyDescent="0.25">
      <c r="A74" s="194"/>
      <c r="B74" s="201"/>
      <c r="C74" s="165" t="s">
        <v>80</v>
      </c>
      <c r="D74" s="166"/>
      <c r="E74" s="22" t="s">
        <v>48</v>
      </c>
      <c r="F74" s="52"/>
      <c r="G74" s="70">
        <f t="shared" si="5"/>
        <v>0</v>
      </c>
      <c r="H74" s="74">
        <f t="shared" si="6"/>
        <v>0</v>
      </c>
      <c r="I74" s="157"/>
      <c r="J74" s="159"/>
    </row>
    <row r="75" spans="1:10" x14ac:dyDescent="0.25">
      <c r="A75" s="194"/>
      <c r="B75" s="201"/>
      <c r="C75" s="165" t="s">
        <v>81</v>
      </c>
      <c r="D75" s="166"/>
      <c r="E75" s="22" t="s">
        <v>48</v>
      </c>
      <c r="F75" s="52"/>
      <c r="G75" s="70">
        <f t="shared" si="5"/>
        <v>0</v>
      </c>
      <c r="H75" s="74">
        <f t="shared" si="6"/>
        <v>0</v>
      </c>
      <c r="I75" s="157"/>
      <c r="J75" s="159"/>
    </row>
    <row r="76" spans="1:10" x14ac:dyDescent="0.25">
      <c r="A76" s="194"/>
      <c r="B76" s="201"/>
      <c r="C76" s="165" t="s">
        <v>82</v>
      </c>
      <c r="D76" s="166"/>
      <c r="E76" s="22" t="s">
        <v>48</v>
      </c>
      <c r="F76" s="52"/>
      <c r="G76" s="70">
        <f t="shared" si="5"/>
        <v>0</v>
      </c>
      <c r="H76" s="74">
        <f t="shared" si="6"/>
        <v>0</v>
      </c>
      <c r="I76" s="157"/>
      <c r="J76" s="159"/>
    </row>
    <row r="77" spans="1:10" x14ac:dyDescent="0.25">
      <c r="A77" s="194"/>
      <c r="B77" s="202"/>
      <c r="C77" s="161" t="s">
        <v>83</v>
      </c>
      <c r="D77" s="162"/>
      <c r="E77" s="22" t="s">
        <v>48</v>
      </c>
      <c r="F77" s="53"/>
      <c r="G77" s="71">
        <f t="shared" si="5"/>
        <v>0</v>
      </c>
      <c r="H77" s="75">
        <f t="shared" si="6"/>
        <v>0</v>
      </c>
      <c r="I77" s="158"/>
      <c r="J77" s="160"/>
    </row>
    <row r="78" spans="1:10" x14ac:dyDescent="0.25">
      <c r="A78" s="30" t="s">
        <v>86</v>
      </c>
      <c r="B78" s="25"/>
      <c r="C78" s="18"/>
      <c r="D78" s="114" t="s">
        <v>87</v>
      </c>
      <c r="E78" s="26"/>
      <c r="F78" s="18"/>
      <c r="G78" s="18"/>
      <c r="H78" s="18"/>
      <c r="I78" s="18"/>
      <c r="J78" s="31"/>
    </row>
    <row r="79" spans="1:10" x14ac:dyDescent="0.25">
      <c r="A79" s="195" t="s">
        <v>10</v>
      </c>
      <c r="B79" s="4" t="s">
        <v>13</v>
      </c>
      <c r="C79" s="33"/>
      <c r="D79" s="36"/>
      <c r="E79" s="36" t="s">
        <v>44</v>
      </c>
      <c r="F79" s="61"/>
      <c r="G79" s="76">
        <f>F79*0.2</f>
        <v>0</v>
      </c>
      <c r="H79" s="77">
        <f>F79+G79</f>
        <v>0</v>
      </c>
      <c r="I79" s="57"/>
      <c r="J79" s="58"/>
    </row>
    <row r="80" spans="1:10" x14ac:dyDescent="0.25">
      <c r="A80" s="196"/>
      <c r="B80" s="5" t="s">
        <v>15</v>
      </c>
      <c r="C80" s="34"/>
      <c r="D80" s="9"/>
      <c r="E80" s="9" t="s">
        <v>44</v>
      </c>
      <c r="F80" s="62"/>
      <c r="G80" s="78">
        <f t="shared" ref="G80:G90" si="7">F80*0.2</f>
        <v>0</v>
      </c>
      <c r="H80" s="79">
        <f t="shared" ref="H80:H90" si="8">F80+G80</f>
        <v>0</v>
      </c>
      <c r="I80" s="57"/>
      <c r="J80" s="58"/>
    </row>
    <row r="81" spans="1:10" x14ac:dyDescent="0.25">
      <c r="A81" s="196"/>
      <c r="B81" s="5" t="s">
        <v>17</v>
      </c>
      <c r="C81" s="35"/>
      <c r="D81" s="9"/>
      <c r="E81" s="9" t="s">
        <v>44</v>
      </c>
      <c r="F81" s="62"/>
      <c r="G81" s="78">
        <f t="shared" si="7"/>
        <v>0</v>
      </c>
      <c r="H81" s="79">
        <f t="shared" si="8"/>
        <v>0</v>
      </c>
      <c r="I81" s="57"/>
      <c r="J81" s="58"/>
    </row>
    <row r="82" spans="1:10" x14ac:dyDescent="0.25">
      <c r="A82" s="135" t="s">
        <v>88</v>
      </c>
      <c r="B82" s="206" t="s">
        <v>89</v>
      </c>
      <c r="C82" s="167" t="s">
        <v>90</v>
      </c>
      <c r="D82" s="168"/>
      <c r="E82" s="36" t="s">
        <v>44</v>
      </c>
      <c r="F82" s="62"/>
      <c r="G82" s="78">
        <f t="shared" si="7"/>
        <v>0</v>
      </c>
      <c r="H82" s="79">
        <f t="shared" si="8"/>
        <v>0</v>
      </c>
      <c r="I82" s="57"/>
      <c r="J82" s="58"/>
    </row>
    <row r="83" spans="1:10" x14ac:dyDescent="0.25">
      <c r="A83" s="136"/>
      <c r="B83" s="207"/>
      <c r="C83" s="169" t="s">
        <v>91</v>
      </c>
      <c r="D83" s="170"/>
      <c r="E83" s="37" t="s">
        <v>107</v>
      </c>
      <c r="F83" s="62"/>
      <c r="G83" s="78">
        <f t="shared" si="7"/>
        <v>0</v>
      </c>
      <c r="H83" s="79">
        <f t="shared" si="8"/>
        <v>0</v>
      </c>
      <c r="I83" s="57"/>
      <c r="J83" s="58"/>
    </row>
    <row r="84" spans="1:10" x14ac:dyDescent="0.25">
      <c r="A84" s="136"/>
      <c r="B84" s="206" t="s">
        <v>92</v>
      </c>
      <c r="C84" s="167" t="s">
        <v>93</v>
      </c>
      <c r="D84" s="168"/>
      <c r="E84" s="36" t="s">
        <v>44</v>
      </c>
      <c r="F84" s="62"/>
      <c r="G84" s="78">
        <f t="shared" si="7"/>
        <v>0</v>
      </c>
      <c r="H84" s="79">
        <f t="shared" si="8"/>
        <v>0</v>
      </c>
      <c r="I84" s="57"/>
      <c r="J84" s="58"/>
    </row>
    <row r="85" spans="1:10" x14ac:dyDescent="0.25">
      <c r="A85" s="136"/>
      <c r="B85" s="207"/>
      <c r="C85" s="169" t="s">
        <v>91</v>
      </c>
      <c r="D85" s="170"/>
      <c r="E85" s="37" t="s">
        <v>107</v>
      </c>
      <c r="F85" s="62"/>
      <c r="G85" s="78">
        <f t="shared" si="7"/>
        <v>0</v>
      </c>
      <c r="H85" s="79">
        <f t="shared" si="8"/>
        <v>0</v>
      </c>
      <c r="I85" s="57"/>
      <c r="J85" s="58"/>
    </row>
    <row r="86" spans="1:10" x14ac:dyDescent="0.25">
      <c r="A86" s="136"/>
      <c r="B86" s="203" t="s">
        <v>94</v>
      </c>
      <c r="C86" s="167" t="s">
        <v>95</v>
      </c>
      <c r="D86" s="168"/>
      <c r="E86" s="36" t="s">
        <v>44</v>
      </c>
      <c r="F86" s="62"/>
      <c r="G86" s="78">
        <f t="shared" si="7"/>
        <v>0</v>
      </c>
      <c r="H86" s="79">
        <f t="shared" si="8"/>
        <v>0</v>
      </c>
      <c r="I86" s="57"/>
      <c r="J86" s="58"/>
    </row>
    <row r="87" spans="1:10" x14ac:dyDescent="0.25">
      <c r="A87" s="136"/>
      <c r="B87" s="204"/>
      <c r="C87" s="175" t="s">
        <v>96</v>
      </c>
      <c r="D87" s="176"/>
      <c r="E87" s="9" t="s">
        <v>44</v>
      </c>
      <c r="F87" s="62"/>
      <c r="G87" s="78">
        <f t="shared" si="7"/>
        <v>0</v>
      </c>
      <c r="H87" s="79">
        <f t="shared" si="8"/>
        <v>0</v>
      </c>
      <c r="I87" s="57"/>
      <c r="J87" s="58"/>
    </row>
    <row r="88" spans="1:10" x14ac:dyDescent="0.25">
      <c r="A88" s="136"/>
      <c r="B88" s="205"/>
      <c r="C88" s="169" t="s">
        <v>91</v>
      </c>
      <c r="D88" s="170"/>
      <c r="E88" s="37" t="s">
        <v>107</v>
      </c>
      <c r="F88" s="62"/>
      <c r="G88" s="78">
        <f t="shared" si="7"/>
        <v>0</v>
      </c>
      <c r="H88" s="79">
        <f t="shared" si="8"/>
        <v>0</v>
      </c>
      <c r="I88" s="57"/>
      <c r="J88" s="58"/>
    </row>
    <row r="89" spans="1:10" x14ac:dyDescent="0.25">
      <c r="A89" s="136"/>
      <c r="B89" s="167" t="s">
        <v>97</v>
      </c>
      <c r="C89" s="171"/>
      <c r="D89" s="168"/>
      <c r="E89" s="24" t="s">
        <v>98</v>
      </c>
      <c r="F89" s="62"/>
      <c r="G89" s="78">
        <f t="shared" si="7"/>
        <v>0</v>
      </c>
      <c r="H89" s="79">
        <f t="shared" si="8"/>
        <v>0</v>
      </c>
      <c r="I89" s="57"/>
      <c r="J89" s="58"/>
    </row>
    <row r="90" spans="1:10" ht="15.75" thickBot="1" x14ac:dyDescent="0.3">
      <c r="A90" s="192"/>
      <c r="B90" s="172" t="s">
        <v>99</v>
      </c>
      <c r="C90" s="173"/>
      <c r="D90" s="174"/>
      <c r="E90" s="23" t="s">
        <v>98</v>
      </c>
      <c r="F90" s="63"/>
      <c r="G90" s="80">
        <f t="shared" si="7"/>
        <v>0</v>
      </c>
      <c r="H90" s="81">
        <f t="shared" si="8"/>
        <v>0</v>
      </c>
      <c r="I90" s="64"/>
      <c r="J90" s="65"/>
    </row>
    <row r="91" spans="1:10" x14ac:dyDescent="0.25">
      <c r="A91" s="40"/>
    </row>
    <row r="92" spans="1:10" x14ac:dyDescent="0.25">
      <c r="A92" s="32"/>
    </row>
    <row r="93" spans="1:10" x14ac:dyDescent="0.25">
      <c r="A93" s="32"/>
    </row>
    <row r="94" spans="1:10" x14ac:dyDescent="0.25">
      <c r="A94" s="32"/>
    </row>
    <row r="95" spans="1:10" x14ac:dyDescent="0.25">
      <c r="A95" s="32"/>
    </row>
    <row r="96" spans="1:10" x14ac:dyDescent="0.25">
      <c r="A96" s="32"/>
    </row>
    <row r="97" spans="1:1" x14ac:dyDescent="0.25">
      <c r="A97" s="32"/>
    </row>
  </sheetData>
  <mergeCells count="100">
    <mergeCell ref="B64:B77"/>
    <mergeCell ref="B86:B88"/>
    <mergeCell ref="B82:B83"/>
    <mergeCell ref="B84:B85"/>
    <mergeCell ref="C2:D2"/>
    <mergeCell ref="B4:D4"/>
    <mergeCell ref="C7:D7"/>
    <mergeCell ref="B5:D5"/>
    <mergeCell ref="A82:A90"/>
    <mergeCell ref="A4:A25"/>
    <mergeCell ref="A50:A77"/>
    <mergeCell ref="A79:A81"/>
    <mergeCell ref="B22:B25"/>
    <mergeCell ref="B7:B10"/>
    <mergeCell ref="B11:B14"/>
    <mergeCell ref="B15:B18"/>
    <mergeCell ref="A26:A42"/>
    <mergeCell ref="B39:B42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28:D28"/>
    <mergeCell ref="C29:D29"/>
    <mergeCell ref="C30:D30"/>
    <mergeCell ref="C31:D31"/>
    <mergeCell ref="C18:D18"/>
    <mergeCell ref="B19:D19"/>
    <mergeCell ref="B20:D20"/>
    <mergeCell ref="B21:D21"/>
    <mergeCell ref="C22:D22"/>
    <mergeCell ref="B28:B31"/>
    <mergeCell ref="C23:D23"/>
    <mergeCell ref="C24:D24"/>
    <mergeCell ref="C25:D25"/>
    <mergeCell ref="B26:D26"/>
    <mergeCell ref="B27:D27"/>
    <mergeCell ref="C32:D32"/>
    <mergeCell ref="C33:D33"/>
    <mergeCell ref="B34:D34"/>
    <mergeCell ref="B35:D35"/>
    <mergeCell ref="B36:D36"/>
    <mergeCell ref="B32:B33"/>
    <mergeCell ref="B37:D37"/>
    <mergeCell ref="B38:D38"/>
    <mergeCell ref="C39:D39"/>
    <mergeCell ref="C40:D40"/>
    <mergeCell ref="C41:D41"/>
    <mergeCell ref="C42:D42"/>
    <mergeCell ref="C50:D50"/>
    <mergeCell ref="C51:D51"/>
    <mergeCell ref="C52:D52"/>
    <mergeCell ref="C53:D53"/>
    <mergeCell ref="C88:D88"/>
    <mergeCell ref="B89:D89"/>
    <mergeCell ref="B90:D90"/>
    <mergeCell ref="C83:D83"/>
    <mergeCell ref="C84:D84"/>
    <mergeCell ref="C85:D85"/>
    <mergeCell ref="C86:D86"/>
    <mergeCell ref="C87:D87"/>
    <mergeCell ref="C82:D82"/>
    <mergeCell ref="C72:D72"/>
    <mergeCell ref="C73:D73"/>
    <mergeCell ref="C74:D74"/>
    <mergeCell ref="C75:D75"/>
    <mergeCell ref="C76:D76"/>
    <mergeCell ref="I64:I77"/>
    <mergeCell ref="J64:J77"/>
    <mergeCell ref="C77:D77"/>
    <mergeCell ref="C64:D64"/>
    <mergeCell ref="C65:D65"/>
    <mergeCell ref="C66:D66"/>
    <mergeCell ref="C67:D67"/>
    <mergeCell ref="C68:D68"/>
    <mergeCell ref="C69:D69"/>
    <mergeCell ref="C70:D70"/>
    <mergeCell ref="C71:D71"/>
    <mergeCell ref="A43:B43"/>
    <mergeCell ref="A44:B45"/>
    <mergeCell ref="A46:B48"/>
    <mergeCell ref="I50:I63"/>
    <mergeCell ref="J50:J63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B50:B63"/>
  </mergeCells>
  <dataValidations count="1">
    <dataValidation type="list" allowBlank="1" showInputMessage="1" showErrorMessage="1" sqref="D79:D81" xr:uid="{EC7C6A83-9DEC-412C-891A-D0AB1899D877}">
      <formula1>"oui,non"</formula1>
    </dataValidation>
  </dataValidations>
  <pageMargins left="0.74803149606299213" right="0.74803149606299213" top="0.98425196850393704" bottom="0.98425196850393704" header="0.51181102362204722" footer="0.51181102362204722"/>
  <pageSetup paperSize="8" scale="51" orientation="portrait" r:id="rId1"/>
  <headerFooter>
    <oddHeader>&amp;L
LOT 9 - Site de Saint-Yan&amp;C202500FCS094
Nettoyage des locaux et des vitres des sites de l'ENAC&amp;R&amp;G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BC038-4AD2-4D00-BE40-2700D6D27ED2}">
  <sheetPr>
    <pageSetUpPr fitToPage="1"/>
  </sheetPr>
  <dimension ref="A1:E15"/>
  <sheetViews>
    <sheetView tabSelected="1" zoomScaleNormal="100" workbookViewId="0">
      <selection activeCell="D19" sqref="D19"/>
    </sheetView>
  </sheetViews>
  <sheetFormatPr baseColWidth="10" defaultColWidth="9.140625" defaultRowHeight="15" x14ac:dyDescent="0.25"/>
  <cols>
    <col min="1" max="1" width="63.85546875" customWidth="1"/>
    <col min="2" max="3" width="11.140625" customWidth="1"/>
    <col min="4" max="5" width="18.85546875" customWidth="1"/>
  </cols>
  <sheetData>
    <row r="1" spans="1:5" ht="19.5" thickBot="1" x14ac:dyDescent="0.35">
      <c r="A1" s="208" t="s">
        <v>108</v>
      </c>
      <c r="B1" s="208"/>
      <c r="C1" s="209"/>
      <c r="D1" s="209"/>
      <c r="E1" s="209"/>
    </row>
    <row r="2" spans="1:5" x14ac:dyDescent="0.25">
      <c r="A2" s="102" t="s">
        <v>109</v>
      </c>
      <c r="B2" s="99" t="s">
        <v>110</v>
      </c>
      <c r="C2" s="103" t="s">
        <v>38</v>
      </c>
      <c r="D2" s="41" t="s">
        <v>39</v>
      </c>
      <c r="E2" s="104" t="s">
        <v>111</v>
      </c>
    </row>
    <row r="3" spans="1:5" x14ac:dyDescent="0.25">
      <c r="A3" s="105" t="s">
        <v>116</v>
      </c>
      <c r="B3" s="100">
        <v>80</v>
      </c>
      <c r="C3" s="100" t="s">
        <v>44</v>
      </c>
      <c r="D3" s="50"/>
      <c r="E3" s="106">
        <f>D3*B3</f>
        <v>0</v>
      </c>
    </row>
    <row r="4" spans="1:5" x14ac:dyDescent="0.25">
      <c r="A4" s="107" t="s">
        <v>117</v>
      </c>
      <c r="B4" s="9">
        <v>80</v>
      </c>
      <c r="C4" s="9" t="s">
        <v>44</v>
      </c>
      <c r="D4" s="52"/>
      <c r="E4" s="116">
        <f>D4*B4</f>
        <v>0</v>
      </c>
    </row>
    <row r="5" spans="1:5" x14ac:dyDescent="0.25">
      <c r="A5" s="115" t="s">
        <v>118</v>
      </c>
      <c r="B5" s="218">
        <v>70</v>
      </c>
      <c r="C5" s="9" t="s">
        <v>44</v>
      </c>
      <c r="D5" s="52"/>
      <c r="E5" s="96">
        <f>D5*B5</f>
        <v>0</v>
      </c>
    </row>
    <row r="6" spans="1:5" s="124" customFormat="1" x14ac:dyDescent="0.25">
      <c r="A6" s="210" t="s">
        <v>46</v>
      </c>
      <c r="B6" s="212">
        <v>30</v>
      </c>
      <c r="C6" s="22" t="s">
        <v>44</v>
      </c>
      <c r="D6" s="51"/>
      <c r="E6" s="96">
        <f t="shared" ref="E6:E7" si="0">D6*B6</f>
        <v>0</v>
      </c>
    </row>
    <row r="7" spans="1:5" s="124" customFormat="1" x14ac:dyDescent="0.25">
      <c r="A7" s="214"/>
      <c r="B7" s="212">
        <v>3</v>
      </c>
      <c r="C7" s="22" t="s">
        <v>125</v>
      </c>
      <c r="D7" s="51"/>
      <c r="E7" s="96">
        <f t="shared" si="0"/>
        <v>0</v>
      </c>
    </row>
    <row r="8" spans="1:5" ht="15.75" thickBot="1" x14ac:dyDescent="0.3">
      <c r="A8" s="211"/>
      <c r="B8" s="213">
        <v>1</v>
      </c>
      <c r="C8" s="23" t="s">
        <v>126</v>
      </c>
      <c r="D8" s="108"/>
      <c r="E8" s="98">
        <f>D8*B8</f>
        <v>0</v>
      </c>
    </row>
    <row r="9" spans="1:5" x14ac:dyDescent="0.25">
      <c r="D9" s="109" t="s">
        <v>112</v>
      </c>
      <c r="E9" s="94">
        <f>SUM(E3:E8)</f>
        <v>0</v>
      </c>
    </row>
    <row r="10" spans="1:5" x14ac:dyDescent="0.25">
      <c r="D10" s="110" t="s">
        <v>33</v>
      </c>
      <c r="E10" s="96">
        <f>E9*0.2</f>
        <v>0</v>
      </c>
    </row>
    <row r="11" spans="1:5" ht="15.75" thickBot="1" x14ac:dyDescent="0.3">
      <c r="D11" s="111" t="s">
        <v>34</v>
      </c>
      <c r="E11" s="98">
        <f>SUM(E9:E10)</f>
        <v>0</v>
      </c>
    </row>
    <row r="13" spans="1:5" ht="15.75" thickBot="1" x14ac:dyDescent="0.3"/>
    <row r="14" spans="1:5" ht="30" x14ac:dyDescent="0.25">
      <c r="A14" s="112" t="s">
        <v>113</v>
      </c>
    </row>
    <row r="15" spans="1:5" ht="45.75" thickBot="1" x14ac:dyDescent="0.3">
      <c r="A15" s="113" t="s">
        <v>114</v>
      </c>
    </row>
  </sheetData>
  <mergeCells count="2">
    <mergeCell ref="A1:E1"/>
    <mergeCell ref="A6:A8"/>
  </mergeCells>
  <pageMargins left="0.74803149606299213" right="0.74803149606299213" top="0.98425196850393704" bottom="0.98425196850393704" header="0.51181102362204722" footer="0.51181102362204722"/>
  <pageSetup paperSize="8" orientation="portrait" r:id="rId1"/>
  <headerFooter>
    <oddHeader>&amp;L
LOT 9 - Site de Saint-Yan&amp;C202600FCS007
Nettoyage des locaux et des vitres des sites de l'ENAC&amp;R&amp;G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3aa6b3b22044dc1b9c4d8786ee79a113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74032536beeb0f66a2a04b4126b812e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5bd863-e054-4439-b7fa-2e4eecb0cd88" xsi:nil="true"/>
    <lcf76f155ced4ddcb4097134ff3c332f xmlns="b53bd5b6-377f-4c63-9b2c-5d15d8c1ac61">
      <Terms xmlns="http://schemas.microsoft.com/office/infopath/2007/PartnerControls"/>
    </lcf76f155ced4ddcb4097134ff3c332f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573E2D-31FB-4227-A1D1-16E2CCE16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8481B4-00B3-4D59-9DBD-A9B963885FAD}">
  <ds:schemaRefs>
    <ds:schemaRef ds:uri="http://schemas.microsoft.com/office/2006/metadata/properties"/>
    <ds:schemaRef ds:uri="http://schemas.microsoft.com/office/infopath/2007/PartnerControls"/>
    <ds:schemaRef ds:uri="e45bd863-e054-4439-b7fa-2e4eecb0cd88"/>
    <ds:schemaRef ds:uri="b53bd5b6-377f-4c63-9b2c-5d15d8c1ac61"/>
  </ds:schemaRefs>
</ds:datastoreItem>
</file>

<file path=customXml/itemProps3.xml><?xml version="1.0" encoding="utf-8"?>
<ds:datastoreItem xmlns:ds="http://schemas.openxmlformats.org/officeDocument/2006/customXml" ds:itemID="{AF33FFF4-EC81-41B1-BC73-AC0BD6E922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Commande-type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Clara MARTIN-BOUTAULT</cp:lastModifiedBy>
  <cp:revision/>
  <dcterms:created xsi:type="dcterms:W3CDTF">2026-01-12T09:23:55Z</dcterms:created>
  <dcterms:modified xsi:type="dcterms:W3CDTF">2026-01-27T13:58:50Z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0x010100AA0025D452615746B9C5486AEF6CB4B0</vt:lpwstr>
  </property>
  <property fmtid="{D5CDD505-2E9C-101B-9397-08002B2CF9AE}" pid="3" name="MediaServiceImageTags">
    <vt:lpwstr/>
  </property>
</Properties>
</file>